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<sst xmlns="http://schemas.openxmlformats.org/spreadsheetml/2006/main" count="162" uniqueCount="89">
  <si>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</si>
  <si>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</si>
  <si>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</si>
  <si>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</si>
  <si>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</si>
  <si>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</si>
  <si>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</si>
  <si>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</si>
  <si>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</si>
  <si>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</si>
  <si>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</si>
  <si>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</si>
  <si>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</si>
  <si>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</si>
  <si>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</si>
  <si>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</si>
  <si>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</si>
  <si>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</si>
  <si>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</si>
  <si>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</si>
  <si>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</si>
  <si>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</si>
  <si>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</si>
  <si>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</si>
  <si>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</si>
  <si>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</si>
  <si>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</si>
  <si>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</si>
  <si>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</si>
  <si>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</si>
  <si>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</si>
  <si>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</si>
  <si>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</si>
  <si>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</si>
  <si>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</si>
  <si>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</si>
  <si>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</si>
  <si>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</si>
  <si>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</si>
  <si>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</si>
  <si>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</si>
  <si>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</si>
  <si>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</si>
  <si>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</si>
  <si>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</si>
  <si>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</si>
  <si>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</si>
  <si>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</si>
  <si>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</si>
  <si>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</si>
  <si>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</si>
  <si>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</si>
  <si>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</si>
  <si>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</si>
  <si>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</si>
  <si>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</si>
  <si>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</si>
  <si>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</si>
  <si>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</si>
  <si>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</si>
  <si>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</si>
  <si>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</si>
  <si>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</si>
  <si>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</si>
  <si>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</si>
  <si>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</si>
  <si>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</si>
  <si>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</si>
  <si>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</si>
  <si>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</si>
  <si>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</si>
  <si>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</si>
  <si>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</si>
  <si>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</si>
  <si>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</si>
  <si>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</si>
  <si>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</si>
  <si>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</si>
  <si>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</si>
  <si>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</si>
  <si>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</si>
  <si>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</si>
  <si>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</si>
  <si>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</si>
  <si>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</si>
  <si>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</si>
  <si>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</si>
  <si>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TANQUIAN DE ESCOBEDO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</si>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</sst>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29512000</v>
      </c>
      <c r="E10" s="14">
        <f t="shared" si="0"/>
        <v>3459603.05</v>
      </c>
      <c r="F10" s="14">
        <f t="shared" si="0"/>
        <v>32971603.05</v>
      </c>
      <c r="G10" s="14">
        <f t="shared" si="0"/>
        <v>29699102.130000003</v>
      </c>
      <c r="H10" s="14">
        <f t="shared" si="0"/>
        <v>28361926.609999996</v>
      </c>
      <c r="I10" s="14">
        <f t="shared" si="0"/>
        <v>3272500.92</v>
      </c>
    </row>
    <row r="11" spans="2:9" ht="12.75">
      <c r="B11" s="3" t="s">
        <v>12</v>
      </c>
      <c r="C11" s="9"/>
      <c r="D11" s="15">
        <f aca="true" t="shared" si="1" ref="D11:I11">SUM(D12:D18)</f>
        <v>16346000</v>
      </c>
      <c r="E11" s="15">
        <f t="shared" si="1"/>
        <v>982927.01</v>
      </c>
      <c r="F11" s="15">
        <f t="shared" si="1"/>
        <v>17328927.01</v>
      </c>
      <c r="G11" s="15">
        <f t="shared" si="1"/>
        <v>17328147.64</v>
      </c>
      <c r="H11" s="15">
        <f t="shared" si="1"/>
        <v>17023800.11</v>
      </c>
      <c r="I11" s="15">
        <f t="shared" si="1"/>
        <v>779.3699999999953</v>
      </c>
    </row>
    <row r="12" spans="2:9" ht="12.75">
      <c r="B12" s="13" t="s">
        <v>13</v>
      </c>
      <c r="C12" s="11"/>
      <c r="D12" s="15">
        <v>14500000</v>
      </c>
      <c r="E12" s="16">
        <v>544727.81</v>
      </c>
      <c r="F12" s="16">
        <f>D12+E12</f>
        <v>15044727.81</v>
      </c>
      <c r="G12" s="16">
        <v>15044727.81</v>
      </c>
      <c r="H12" s="16">
        <v>14745577.57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1776000</v>
      </c>
      <c r="E14" s="16">
        <v>415506.17</v>
      </c>
      <c r="F14" s="16">
        <f t="shared" si="2"/>
        <v>2191506.17</v>
      </c>
      <c r="G14" s="16">
        <v>2191506.17</v>
      </c>
      <c r="H14" s="16">
        <v>2186308.88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70000</v>
      </c>
      <c r="E16" s="16">
        <v>22693.03</v>
      </c>
      <c r="F16" s="16">
        <f t="shared" si="2"/>
        <v>92693.03</v>
      </c>
      <c r="G16" s="16">
        <v>91913.66</v>
      </c>
      <c r="H16" s="16">
        <v>91913.66</v>
      </c>
      <c r="I16" s="16">
        <f t="shared" si="3"/>
        <v>779.3699999999953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4320000</v>
      </c>
      <c r="E19" s="15">
        <f t="shared" si="4"/>
        <v>-1165560.36</v>
      </c>
      <c r="F19" s="15">
        <f t="shared" si="4"/>
        <v>3154439.6399999997</v>
      </c>
      <c r="G19" s="15">
        <f t="shared" si="4"/>
        <v>3104795.5300000003</v>
      </c>
      <c r="H19" s="15">
        <f t="shared" si="4"/>
        <v>2862009.04</v>
      </c>
      <c r="I19" s="15">
        <f t="shared" si="4"/>
        <v>49644.109999999986</v>
      </c>
    </row>
    <row r="20" spans="2:9" ht="12.75">
      <c r="B20" s="13" t="s">
        <v>21</v>
      </c>
      <c r="C20" s="11"/>
      <c r="D20" s="15">
        <v>703000</v>
      </c>
      <c r="E20" s="16">
        <v>-16023.79</v>
      </c>
      <c r="F20" s="15">
        <f aca="true" t="shared" si="5" ref="F20:F28">D20+E20</f>
        <v>686976.21</v>
      </c>
      <c r="G20" s="16">
        <v>637332.1</v>
      </c>
      <c r="H20" s="16">
        <v>634137.95</v>
      </c>
      <c r="I20" s="16">
        <f>F20-G20</f>
        <v>49644.109999999986</v>
      </c>
    </row>
    <row r="21" spans="2:9" ht="12.75">
      <c r="B21" s="13" t="s">
        <v>22</v>
      </c>
      <c r="C21" s="11"/>
      <c r="D21" s="15">
        <v>185000</v>
      </c>
      <c r="E21" s="16">
        <v>-137085.73</v>
      </c>
      <c r="F21" s="15">
        <f t="shared" si="5"/>
        <v>47914.26999999999</v>
      </c>
      <c r="G21" s="16">
        <v>47914.27</v>
      </c>
      <c r="H21" s="16">
        <v>47914.27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725000</v>
      </c>
      <c r="E23" s="16">
        <v>-564590.91</v>
      </c>
      <c r="F23" s="15">
        <f t="shared" si="5"/>
        <v>160409.08999999997</v>
      </c>
      <c r="G23" s="16">
        <v>160409.09</v>
      </c>
      <c r="H23" s="16">
        <v>160409.09</v>
      </c>
      <c r="I23" s="16">
        <f t="shared" si="6"/>
        <v>0</v>
      </c>
    </row>
    <row r="24" spans="2:9" ht="12.75">
      <c r="B24" s="13" t="s">
        <v>25</v>
      </c>
      <c r="C24" s="11"/>
      <c r="D24" s="15">
        <v>15000</v>
      </c>
      <c r="E24" s="16">
        <v>47315.88</v>
      </c>
      <c r="F24" s="15">
        <f t="shared" si="5"/>
        <v>62315.88</v>
      </c>
      <c r="G24" s="16">
        <v>62315.88</v>
      </c>
      <c r="H24" s="16">
        <v>62315.88</v>
      </c>
      <c r="I24" s="16">
        <f t="shared" si="6"/>
        <v>0</v>
      </c>
    </row>
    <row r="25" spans="2:9" ht="12.75">
      <c r="B25" s="13" t="s">
        <v>26</v>
      </c>
      <c r="C25" s="11"/>
      <c r="D25" s="15">
        <v>2000000</v>
      </c>
      <c r="E25" s="16">
        <v>-253562.73</v>
      </c>
      <c r="F25" s="15">
        <f t="shared" si="5"/>
        <v>1746437.27</v>
      </c>
      <c r="G25" s="16">
        <v>1746437.27</v>
      </c>
      <c r="H25" s="16">
        <v>1557849.93</v>
      </c>
      <c r="I25" s="16">
        <f t="shared" si="6"/>
        <v>0</v>
      </c>
    </row>
    <row r="26" spans="2:9" ht="12.75">
      <c r="B26" s="13" t="s">
        <v>27</v>
      </c>
      <c r="C26" s="11"/>
      <c r="D26" s="15">
        <v>50000</v>
      </c>
      <c r="E26" s="16">
        <v>-35356.76</v>
      </c>
      <c r="F26" s="15">
        <f t="shared" si="5"/>
        <v>14643.239999999998</v>
      </c>
      <c r="G26" s="16">
        <v>14643.24</v>
      </c>
      <c r="H26" s="16">
        <v>14643.24</v>
      </c>
      <c r="I26" s="16">
        <f t="shared" si="6"/>
        <v>0</v>
      </c>
    </row>
    <row r="27" spans="2:9" ht="12.75">
      <c r="B27" s="13" t="s">
        <v>28</v>
      </c>
      <c r="C27" s="11"/>
      <c r="D27" s="15">
        <v>0</v>
      </c>
      <c r="E27" s="16">
        <v>9848.4</v>
      </c>
      <c r="F27" s="15">
        <f t="shared" si="5"/>
        <v>9848.4</v>
      </c>
      <c r="G27" s="16">
        <v>9848.4</v>
      </c>
      <c r="H27" s="16">
        <v>9848.4</v>
      </c>
      <c r="I27" s="16">
        <f t="shared" si="6"/>
        <v>0</v>
      </c>
    </row>
    <row r="28" spans="2:9" ht="12.75">
      <c r="B28" s="13" t="s">
        <v>29</v>
      </c>
      <c r="C28" s="11"/>
      <c r="D28" s="15">
        <v>642000</v>
      </c>
      <c r="E28" s="16">
        <v>-216104.72</v>
      </c>
      <c r="F28" s="15">
        <f t="shared" si="5"/>
        <v>425895.28</v>
      </c>
      <c r="G28" s="16">
        <v>425895.28</v>
      </c>
      <c r="H28" s="16">
        <v>374890.28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6896000</v>
      </c>
      <c r="E29" s="15">
        <f t="shared" si="7"/>
        <v>649345.97</v>
      </c>
      <c r="F29" s="15">
        <f t="shared" si="7"/>
        <v>7545345.97</v>
      </c>
      <c r="G29" s="15">
        <f t="shared" si="7"/>
        <v>7544694.85</v>
      </c>
      <c r="H29" s="15">
        <f t="shared" si="7"/>
        <v>6859833.349999999</v>
      </c>
      <c r="I29" s="15">
        <f t="shared" si="7"/>
        <v>651.1199999999953</v>
      </c>
    </row>
    <row r="30" spans="2:9" ht="12.75">
      <c r="B30" s="13" t="s">
        <v>31</v>
      </c>
      <c r="C30" s="11"/>
      <c r="D30" s="15">
        <v>577000</v>
      </c>
      <c r="E30" s="16">
        <v>382321.92</v>
      </c>
      <c r="F30" s="15">
        <f aca="true" t="shared" si="8" ref="F30:F38">D30+E30</f>
        <v>959321.9199999999</v>
      </c>
      <c r="G30" s="16">
        <v>959321.92</v>
      </c>
      <c r="H30" s="16">
        <v>767392.92</v>
      </c>
      <c r="I30" s="16">
        <f t="shared" si="6"/>
        <v>0</v>
      </c>
    </row>
    <row r="31" spans="2:9" ht="12.75">
      <c r="B31" s="13" t="s">
        <v>32</v>
      </c>
      <c r="C31" s="11"/>
      <c r="D31" s="15">
        <v>372000</v>
      </c>
      <c r="E31" s="16">
        <v>477080.73</v>
      </c>
      <c r="F31" s="15">
        <f t="shared" si="8"/>
        <v>849080.73</v>
      </c>
      <c r="G31" s="16">
        <v>849080.73</v>
      </c>
      <c r="H31" s="16">
        <v>849080.73</v>
      </c>
      <c r="I31" s="16">
        <f t="shared" si="6"/>
        <v>0</v>
      </c>
    </row>
    <row r="32" spans="2:9" ht="12.75">
      <c r="B32" s="13" t="s">
        <v>33</v>
      </c>
      <c r="C32" s="11"/>
      <c r="D32" s="15">
        <v>650000</v>
      </c>
      <c r="E32" s="16">
        <v>-51440</v>
      </c>
      <c r="F32" s="15">
        <f t="shared" si="8"/>
        <v>598560</v>
      </c>
      <c r="G32" s="16">
        <v>598560</v>
      </c>
      <c r="H32" s="16">
        <v>548680</v>
      </c>
      <c r="I32" s="16">
        <f t="shared" si="6"/>
        <v>0</v>
      </c>
    </row>
    <row r="33" spans="2:9" ht="12.75">
      <c r="B33" s="13" t="s">
        <v>34</v>
      </c>
      <c r="C33" s="11"/>
      <c r="D33" s="15">
        <v>120000</v>
      </c>
      <c r="E33" s="16">
        <v>102423.23</v>
      </c>
      <c r="F33" s="15">
        <f t="shared" si="8"/>
        <v>222423.22999999998</v>
      </c>
      <c r="G33" s="16">
        <v>221772.11</v>
      </c>
      <c r="H33" s="16">
        <v>221772.11</v>
      </c>
      <c r="I33" s="16">
        <f t="shared" si="6"/>
        <v>651.1199999999953</v>
      </c>
    </row>
    <row r="34" spans="2:9" ht="12.75">
      <c r="B34" s="13" t="s">
        <v>35</v>
      </c>
      <c r="C34" s="11"/>
      <c r="D34" s="15">
        <v>1880000</v>
      </c>
      <c r="E34" s="16">
        <v>-953215.88</v>
      </c>
      <c r="F34" s="15">
        <f t="shared" si="8"/>
        <v>926784.12</v>
      </c>
      <c r="G34" s="16">
        <v>926784.12</v>
      </c>
      <c r="H34" s="16">
        <v>908482.8</v>
      </c>
      <c r="I34" s="16">
        <f t="shared" si="6"/>
        <v>0</v>
      </c>
    </row>
    <row r="35" spans="2:9" ht="12.75">
      <c r="B35" s="13" t="s">
        <v>36</v>
      </c>
      <c r="C35" s="11"/>
      <c r="D35" s="15">
        <v>380000</v>
      </c>
      <c r="E35" s="16">
        <v>255378.9</v>
      </c>
      <c r="F35" s="15">
        <f t="shared" si="8"/>
        <v>635378.9</v>
      </c>
      <c r="G35" s="16">
        <v>635378.9</v>
      </c>
      <c r="H35" s="16">
        <v>444947.72</v>
      </c>
      <c r="I35" s="16">
        <f t="shared" si="6"/>
        <v>0</v>
      </c>
    </row>
    <row r="36" spans="2:9" ht="12.75">
      <c r="B36" s="13" t="s">
        <v>37</v>
      </c>
      <c r="C36" s="11"/>
      <c r="D36" s="15">
        <v>920000</v>
      </c>
      <c r="E36" s="16">
        <v>-454810.66</v>
      </c>
      <c r="F36" s="15">
        <f t="shared" si="8"/>
        <v>465189.34</v>
      </c>
      <c r="G36" s="16">
        <v>465189.34</v>
      </c>
      <c r="H36" s="16">
        <v>465189.34</v>
      </c>
      <c r="I36" s="16">
        <f t="shared" si="6"/>
        <v>0</v>
      </c>
    </row>
    <row r="37" spans="2:9" ht="12.75">
      <c r="B37" s="13" t="s">
        <v>38</v>
      </c>
      <c r="C37" s="11"/>
      <c r="D37" s="15">
        <v>1290000</v>
      </c>
      <c r="E37" s="16">
        <v>1361104.55</v>
      </c>
      <c r="F37" s="15">
        <f t="shared" si="8"/>
        <v>2651104.55</v>
      </c>
      <c r="G37" s="16">
        <v>2651104.55</v>
      </c>
      <c r="H37" s="16">
        <v>2416784.55</v>
      </c>
      <c r="I37" s="16">
        <f t="shared" si="6"/>
        <v>0</v>
      </c>
    </row>
    <row r="38" spans="2:9" ht="12.75">
      <c r="B38" s="13" t="s">
        <v>39</v>
      </c>
      <c r="C38" s="11"/>
      <c r="D38" s="15">
        <v>707000</v>
      </c>
      <c r="E38" s="16">
        <v>-469496.82</v>
      </c>
      <c r="F38" s="15">
        <f t="shared" si="8"/>
        <v>237503.18</v>
      </c>
      <c r="G38" s="16">
        <v>237503.18</v>
      </c>
      <c r="H38" s="16">
        <v>237503.18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1750000</v>
      </c>
      <c r="E39" s="15">
        <f t="shared" si="9"/>
        <v>-1075.3099999999977</v>
      </c>
      <c r="F39" s="15">
        <f>SUM(F40:F48)</f>
        <v>1748924.69</v>
      </c>
      <c r="G39" s="15">
        <f t="shared" si="9"/>
        <v>1694434.0899999999</v>
      </c>
      <c r="H39" s="15">
        <f t="shared" si="9"/>
        <v>1589254.0899999999</v>
      </c>
      <c r="I39" s="15">
        <f t="shared" si="9"/>
        <v>54490.59999999998</v>
      </c>
    </row>
    <row r="40" spans="2:9" ht="12.75">
      <c r="B40" s="13" t="s">
        <v>41</v>
      </c>
      <c r="C40" s="11"/>
      <c r="D40" s="15">
        <v>600000</v>
      </c>
      <c r="E40" s="16">
        <v>25000</v>
      </c>
      <c r="F40" s="15">
        <f>D40+E40</f>
        <v>625000</v>
      </c>
      <c r="G40" s="16">
        <v>570509.4</v>
      </c>
      <c r="H40" s="16">
        <v>570509.4</v>
      </c>
      <c r="I40" s="16">
        <f t="shared" si="6"/>
        <v>54490.59999999998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1030000</v>
      </c>
      <c r="E43" s="16">
        <v>-45960.81</v>
      </c>
      <c r="F43" s="15">
        <f t="shared" si="10"/>
        <v>984039.19</v>
      </c>
      <c r="G43" s="16">
        <v>984039.19</v>
      </c>
      <c r="H43" s="16">
        <v>878859.19</v>
      </c>
      <c r="I43" s="16">
        <f t="shared" si="6"/>
        <v>0</v>
      </c>
    </row>
    <row r="44" spans="2:9" ht="12.75">
      <c r="B44" s="13" t="s">
        <v>45</v>
      </c>
      <c r="C44" s="11"/>
      <c r="D44" s="15">
        <v>120000</v>
      </c>
      <c r="E44" s="16">
        <v>19885.5</v>
      </c>
      <c r="F44" s="15">
        <f t="shared" si="10"/>
        <v>139885.5</v>
      </c>
      <c r="G44" s="16">
        <v>139885.5</v>
      </c>
      <c r="H44" s="16">
        <v>139885.5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200000</v>
      </c>
      <c r="E49" s="15">
        <f t="shared" si="11"/>
        <v>-172969.98</v>
      </c>
      <c r="F49" s="15">
        <f t="shared" si="11"/>
        <v>27030.02</v>
      </c>
      <c r="G49" s="15">
        <f t="shared" si="11"/>
        <v>27030.02</v>
      </c>
      <c r="H49" s="15">
        <f t="shared" si="11"/>
        <v>27030.02</v>
      </c>
      <c r="I49" s="15">
        <f t="shared" si="11"/>
        <v>0</v>
      </c>
    </row>
    <row r="50" spans="2:9" ht="12.75">
      <c r="B50" s="13" t="s">
        <v>51</v>
      </c>
      <c r="C50" s="11"/>
      <c r="D50" s="15">
        <v>100000</v>
      </c>
      <c r="E50" s="16">
        <v>-90163</v>
      </c>
      <c r="F50" s="15">
        <f t="shared" si="10"/>
        <v>9837</v>
      </c>
      <c r="G50" s="16">
        <v>9837</v>
      </c>
      <c r="H50" s="16">
        <v>9837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-100000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17193.02</v>
      </c>
      <c r="F58" s="15">
        <f t="shared" si="10"/>
        <v>17193.02</v>
      </c>
      <c r="G58" s="16">
        <v>17193.02</v>
      </c>
      <c r="H58" s="16">
        <v>17193.02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3166935.72</v>
      </c>
      <c r="F76" s="15">
        <f>SUM(F77:F83)</f>
        <v>3166935.72</v>
      </c>
      <c r="G76" s="15">
        <f>SUM(G77:G83)</f>
        <v>0</v>
      </c>
      <c r="H76" s="15">
        <f>SUM(H77:H83)</f>
        <v>0</v>
      </c>
      <c r="I76" s="16">
        <f t="shared" si="6"/>
        <v>3166935.72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3166935.72</v>
      </c>
      <c r="F83" s="15">
        <f t="shared" si="10"/>
        <v>3166935.72</v>
      </c>
      <c r="G83" s="16">
        <v>0</v>
      </c>
      <c r="H83" s="16">
        <v>0</v>
      </c>
      <c r="I83" s="16">
        <f t="shared" si="6"/>
        <v>3166935.72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48291132.94</v>
      </c>
      <c r="E85" s="21">
        <f>E86+E104+E94+E114+E124+E134+E138+E147+E151</f>
        <v>-1535873.98</v>
      </c>
      <c r="F85" s="21">
        <f t="shared" si="12"/>
        <v>46755258.96</v>
      </c>
      <c r="G85" s="21">
        <f>G86+G104+G94+G114+G124+G134+G138+G147+G151</f>
        <v>42439409.51</v>
      </c>
      <c r="H85" s="21">
        <f>H86+H104+H94+H114+H124+H134+H138+H147+H151</f>
        <v>42439409.51</v>
      </c>
      <c r="I85" s="21">
        <f t="shared" si="12"/>
        <v>4315849.450000003</v>
      </c>
    </row>
    <row r="86" spans="2:9" ht="12.75">
      <c r="B86" s="3" t="s">
        <v>12</v>
      </c>
      <c r="C86" s="9"/>
      <c r="D86" s="15">
        <f>SUM(D87:D93)</f>
        <v>4570500</v>
      </c>
      <c r="E86" s="15">
        <f>SUM(E87:E93)</f>
        <v>-871177.4299999999</v>
      </c>
      <c r="F86" s="15">
        <f>SUM(F87:F93)</f>
        <v>3699322.57</v>
      </c>
      <c r="G86" s="15">
        <f>SUM(G87:G93)</f>
        <v>3699322.57</v>
      </c>
      <c r="H86" s="15">
        <f>SUM(H87:H93)</f>
        <v>3699322.57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3978000</v>
      </c>
      <c r="E87" s="16">
        <v>-483018.99</v>
      </c>
      <c r="F87" s="15">
        <f aca="true" t="shared" si="14" ref="F87:F103">D87+E87</f>
        <v>3494981.01</v>
      </c>
      <c r="G87" s="16">
        <v>3494981.01</v>
      </c>
      <c r="H87" s="16">
        <v>3494981.01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592500</v>
      </c>
      <c r="E89" s="16">
        <v>-388158.44</v>
      </c>
      <c r="F89" s="15">
        <f t="shared" si="14"/>
        <v>204341.56</v>
      </c>
      <c r="G89" s="16">
        <v>204341.56</v>
      </c>
      <c r="H89" s="16">
        <v>204341.56</v>
      </c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236354.96000000002</v>
      </c>
      <c r="F94" s="15">
        <f>SUM(F95:F103)</f>
        <v>236354.96000000002</v>
      </c>
      <c r="G94" s="15">
        <f>SUM(G95:G103)</f>
        <v>236354.96000000002</v>
      </c>
      <c r="H94" s="15">
        <f>SUM(H95:H103)</f>
        <v>236354.96000000002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88000</v>
      </c>
      <c r="F95" s="15">
        <f t="shared" si="14"/>
        <v>88000</v>
      </c>
      <c r="G95" s="16">
        <v>88000</v>
      </c>
      <c r="H95" s="16">
        <v>88000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141726.95</v>
      </c>
      <c r="F98" s="15">
        <f t="shared" si="14"/>
        <v>141726.95</v>
      </c>
      <c r="G98" s="16">
        <v>141726.95</v>
      </c>
      <c r="H98" s="16">
        <v>141726.95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6628.01</v>
      </c>
      <c r="F103" s="15">
        <f t="shared" si="14"/>
        <v>6628.01</v>
      </c>
      <c r="G103" s="16">
        <v>6628.01</v>
      </c>
      <c r="H103" s="16">
        <v>6628.01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7366758.95</v>
      </c>
      <c r="E104" s="15">
        <f>SUM(E105:E113)</f>
        <v>1640261.48</v>
      </c>
      <c r="F104" s="15">
        <f>SUM(F105:F113)</f>
        <v>9007020.43</v>
      </c>
      <c r="G104" s="15">
        <f>SUM(G105:G113)</f>
        <v>9006970.989999998</v>
      </c>
      <c r="H104" s="15">
        <f>SUM(H105:H113)</f>
        <v>9006970.989999998</v>
      </c>
      <c r="I104" s="16">
        <f t="shared" si="13"/>
        <v>49.440000001341105</v>
      </c>
    </row>
    <row r="105" spans="2:9" ht="12.75">
      <c r="B105" s="13" t="s">
        <v>31</v>
      </c>
      <c r="C105" s="11"/>
      <c r="D105" s="15">
        <v>4561758.95</v>
      </c>
      <c r="E105" s="16">
        <v>-785135.52</v>
      </c>
      <c r="F105" s="16">
        <f>D105+E105</f>
        <v>3776623.43</v>
      </c>
      <c r="G105" s="16">
        <v>3776623.43</v>
      </c>
      <c r="H105" s="16">
        <v>3776623.43</v>
      </c>
      <c r="I105" s="16">
        <f t="shared" si="13"/>
        <v>0</v>
      </c>
    </row>
    <row r="106" spans="2:9" ht="12.75">
      <c r="B106" s="13" t="s">
        <v>32</v>
      </c>
      <c r="C106" s="11"/>
      <c r="D106" s="15">
        <v>2000000</v>
      </c>
      <c r="E106" s="16">
        <v>2062000</v>
      </c>
      <c r="F106" s="16">
        <f aca="true" t="shared" si="15" ref="F106:F113">D106+E106</f>
        <v>4062000</v>
      </c>
      <c r="G106" s="16">
        <v>4062000</v>
      </c>
      <c r="H106" s="16">
        <v>4062000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200000</v>
      </c>
      <c r="F107" s="16">
        <f t="shared" si="15"/>
        <v>200000</v>
      </c>
      <c r="G107" s="16">
        <v>200000</v>
      </c>
      <c r="H107" s="16">
        <v>200000</v>
      </c>
      <c r="I107" s="16">
        <f t="shared" si="13"/>
        <v>0</v>
      </c>
    </row>
    <row r="108" spans="2:9" ht="12.75">
      <c r="B108" s="13" t="s">
        <v>34</v>
      </c>
      <c r="C108" s="11"/>
      <c r="D108" s="15">
        <v>5000</v>
      </c>
      <c r="E108" s="16">
        <v>-4700</v>
      </c>
      <c r="F108" s="16">
        <f t="shared" si="15"/>
        <v>300</v>
      </c>
      <c r="G108" s="16">
        <v>250.56</v>
      </c>
      <c r="H108" s="16">
        <v>250.56</v>
      </c>
      <c r="I108" s="16">
        <f t="shared" si="13"/>
        <v>49.44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800000</v>
      </c>
      <c r="E113" s="16">
        <v>168097</v>
      </c>
      <c r="F113" s="16">
        <f t="shared" si="15"/>
        <v>968097</v>
      </c>
      <c r="G113" s="16">
        <v>968097</v>
      </c>
      <c r="H113" s="16">
        <v>968097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32416084.84</v>
      </c>
      <c r="E134" s="15">
        <f>SUM(E135:E137)</f>
        <v>1396476.16</v>
      </c>
      <c r="F134" s="15">
        <f>SUM(F135:F137)</f>
        <v>33812561</v>
      </c>
      <c r="G134" s="15">
        <f>SUM(G135:G137)</f>
        <v>29496760.99</v>
      </c>
      <c r="H134" s="15">
        <f>SUM(H135:H137)</f>
        <v>29496760.99</v>
      </c>
      <c r="I134" s="16">
        <f t="shared" si="13"/>
        <v>4315800.010000002</v>
      </c>
    </row>
    <row r="135" spans="2:9" ht="12.75">
      <c r="B135" s="13" t="s">
        <v>61</v>
      </c>
      <c r="C135" s="11"/>
      <c r="D135" s="15">
        <v>32416084.84</v>
      </c>
      <c r="E135" s="16">
        <v>1396476.16</v>
      </c>
      <c r="F135" s="16">
        <f>D135+E135</f>
        <v>33812561</v>
      </c>
      <c r="G135" s="16">
        <v>29496760.99</v>
      </c>
      <c r="H135" s="16">
        <v>29496760.99</v>
      </c>
      <c r="I135" s="16">
        <f t="shared" si="13"/>
        <v>4315800.010000002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3937789.15</v>
      </c>
      <c r="E151" s="15">
        <f>SUM(E152:E158)</f>
        <v>-3937789.15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3937789.15</v>
      </c>
      <c r="E158" s="16">
        <v>-3937789.15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77803132.94</v>
      </c>
      <c r="E160" s="14">
        <f t="shared" si="21"/>
        <v>1923729.0699999998</v>
      </c>
      <c r="F160" s="14">
        <f t="shared" si="21"/>
        <v>79726862.01</v>
      </c>
      <c r="G160" s="14">
        <f t="shared" si="21"/>
        <v>72138511.64</v>
      </c>
      <c r="H160" s="14">
        <f t="shared" si="21"/>
        <v>70801336.11999999</v>
      </c>
      <c r="I160" s="14">
        <f t="shared" si="21"/>
        <v>7588350.370000003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2016-12-20T19:53:14Z</cp:lastPrinted>
  <dcterms:created xsi:type="dcterms:W3CDTF">2016-10-11T20:25:15Z</dcterms:created>
  <dcterms:modified xsi:type="dcterms:W3CDTF">2024-01-29T16:44:30Z</dcterms:modified>
  <cp:category/>
  <cp:version/>
  <cp:contentType/>
  <cp:contentStatus/>
</cp:coreProperties>
</file>