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<sst xmlns="http://schemas.openxmlformats.org/spreadsheetml/2006/main" count="162" uniqueCount="89">
  <si>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</si>
  <si>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</si>
  <si>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</si>
  <si>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</si>
  <si>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</si>
  <si>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</si>
  <si>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</si>
  <si>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</si>
  <si>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</si>
  <si>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</si>
  <si>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</si>
  <si>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</si>
  <si>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</si>
  <si>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</si>
  <si>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</si>
  <si>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</si>
  <si>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</si>
  <si>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</si>
  <si>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</si>
  <si>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</si>
  <si>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</si>
  <si>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</si>
  <si>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</si>
  <si>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</si>
  <si>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</si>
  <si>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</si>
  <si>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</si>
  <si>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</si>
  <si>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</si>
  <si>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</si>
  <si>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</si>
  <si>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</si>
  <si>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</si>
  <si>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</si>
  <si>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</si>
  <si>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</si>
  <si>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</si>
  <si>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</si>
  <si>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</si>
  <si>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</si>
  <si>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</si>
  <si>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</si>
  <si>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</si>
  <si>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</si>
  <si>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</si>
  <si>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</si>
  <si>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</si>
  <si>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</si>
  <si>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</si>
  <si>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</si>
  <si>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</si>
  <si>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</si>
  <si>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</si>
  <si>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</si>
  <si>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</si>
  <si>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</si>
  <si>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</si>
  <si>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</si>
  <si>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</si>
  <si>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</si>
  <si>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</si>
  <si>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</si>
  <si>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</si>
  <si>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</si>
  <si>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</si>
  <si>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</si>
  <si>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</si>
  <si>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</si>
  <si>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</si>
  <si>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</si>
  <si>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</si>
  <si>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</si>
  <si>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</si>
  <si>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</si>
  <si>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</si>
  <si>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</si>
  <si>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</si>
  <si>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</si>
  <si>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</si>
  <si>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</si>
  <si>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</si>
  <si>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</si>
  <si>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</si>
  <si>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</si>
  <si>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</si>
  <si>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</si>
  <si>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</si>
  <si>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TANQUIAN DE ESCOBEDO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</si>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</sst>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29512000</v>
      </c>
      <c r="E10" s="14">
        <f t="shared" si="0"/>
        <v>3927789.15</v>
      </c>
      <c r="F10" s="14">
        <f t="shared" si="0"/>
        <v>33439789.15</v>
      </c>
      <c r="G10" s="14">
        <f t="shared" si="0"/>
        <v>6312435.529999999</v>
      </c>
      <c r="H10" s="14">
        <f t="shared" si="0"/>
        <v>6009202.56</v>
      </c>
      <c r="I10" s="14">
        <f t="shared" si="0"/>
        <v>27127353.62</v>
      </c>
    </row>
    <row r="11" spans="2:9" ht="12.75">
      <c r="B11" s="3" t="s">
        <v>12</v>
      </c>
      <c r="C11" s="9"/>
      <c r="D11" s="15">
        <f aca="true" t="shared" si="1" ref="D11:I11">SUM(D12:D18)</f>
        <v>16346000</v>
      </c>
      <c r="E11" s="15">
        <f t="shared" si="1"/>
        <v>0</v>
      </c>
      <c r="F11" s="15">
        <f t="shared" si="1"/>
        <v>16346000</v>
      </c>
      <c r="G11" s="15">
        <f t="shared" si="1"/>
        <v>3603391.36</v>
      </c>
      <c r="H11" s="15">
        <f t="shared" si="1"/>
        <v>3598726.39</v>
      </c>
      <c r="I11" s="15">
        <f t="shared" si="1"/>
        <v>12742608.64</v>
      </c>
    </row>
    <row r="12" spans="2:9" ht="12.75">
      <c r="B12" s="13" t="s">
        <v>13</v>
      </c>
      <c r="C12" s="11"/>
      <c r="D12" s="15">
        <v>14500000</v>
      </c>
      <c r="E12" s="16">
        <v>0</v>
      </c>
      <c r="F12" s="16">
        <f>D12+E12</f>
        <v>14500000</v>
      </c>
      <c r="G12" s="16">
        <v>3580351.03</v>
      </c>
      <c r="H12" s="16">
        <v>3578579.4</v>
      </c>
      <c r="I12" s="16">
        <f>F12-G12</f>
        <v>10919648.97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1776000</v>
      </c>
      <c r="E14" s="16">
        <v>0</v>
      </c>
      <c r="F14" s="16">
        <f t="shared" si="2"/>
        <v>1776000</v>
      </c>
      <c r="G14" s="16">
        <v>16577.29</v>
      </c>
      <c r="H14" s="16">
        <v>13683.95</v>
      </c>
      <c r="I14" s="16">
        <f t="shared" si="3"/>
        <v>1759422.71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70000</v>
      </c>
      <c r="E16" s="16">
        <v>0</v>
      </c>
      <c r="F16" s="16">
        <f t="shared" si="2"/>
        <v>70000</v>
      </c>
      <c r="G16" s="16">
        <v>6463.04</v>
      </c>
      <c r="H16" s="16">
        <v>6463.04</v>
      </c>
      <c r="I16" s="16">
        <f t="shared" si="3"/>
        <v>63536.96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4320000</v>
      </c>
      <c r="E19" s="15">
        <f t="shared" si="4"/>
        <v>5000</v>
      </c>
      <c r="F19" s="15">
        <f t="shared" si="4"/>
        <v>4325000</v>
      </c>
      <c r="G19" s="15">
        <f t="shared" si="4"/>
        <v>389338.49</v>
      </c>
      <c r="H19" s="15">
        <f t="shared" si="4"/>
        <v>389338.49</v>
      </c>
      <c r="I19" s="15">
        <f t="shared" si="4"/>
        <v>3935661.51</v>
      </c>
    </row>
    <row r="20" spans="2:9" ht="12.75">
      <c r="B20" s="13" t="s">
        <v>21</v>
      </c>
      <c r="C20" s="11"/>
      <c r="D20" s="15">
        <v>703000</v>
      </c>
      <c r="E20" s="16">
        <v>0</v>
      </c>
      <c r="F20" s="15">
        <f aca="true" t="shared" si="5" ref="F20:F28">D20+E20</f>
        <v>703000</v>
      </c>
      <c r="G20" s="16">
        <v>157352.32</v>
      </c>
      <c r="H20" s="16">
        <v>157352.32</v>
      </c>
      <c r="I20" s="16">
        <f>F20-G20</f>
        <v>545647.6799999999</v>
      </c>
    </row>
    <row r="21" spans="2:9" ht="12.75">
      <c r="B21" s="13" t="s">
        <v>22</v>
      </c>
      <c r="C21" s="11"/>
      <c r="D21" s="15">
        <v>185000</v>
      </c>
      <c r="E21" s="16">
        <v>5000</v>
      </c>
      <c r="F21" s="15">
        <f t="shared" si="5"/>
        <v>190000</v>
      </c>
      <c r="G21" s="16">
        <v>2497.6</v>
      </c>
      <c r="H21" s="16">
        <v>2497.6</v>
      </c>
      <c r="I21" s="16">
        <f aca="true" t="shared" si="6" ref="I21:I83">F21-G21</f>
        <v>187502.4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725000</v>
      </c>
      <c r="E23" s="16">
        <v>0</v>
      </c>
      <c r="F23" s="15">
        <f t="shared" si="5"/>
        <v>725000</v>
      </c>
      <c r="G23" s="16">
        <v>17294.2</v>
      </c>
      <c r="H23" s="16">
        <v>17294.2</v>
      </c>
      <c r="I23" s="16">
        <f t="shared" si="6"/>
        <v>707705.8</v>
      </c>
    </row>
    <row r="24" spans="2:9" ht="12.75">
      <c r="B24" s="13" t="s">
        <v>25</v>
      </c>
      <c r="C24" s="11"/>
      <c r="D24" s="15">
        <v>15000</v>
      </c>
      <c r="E24" s="16">
        <v>0</v>
      </c>
      <c r="F24" s="15">
        <f t="shared" si="5"/>
        <v>15000</v>
      </c>
      <c r="G24" s="16">
        <v>0</v>
      </c>
      <c r="H24" s="16">
        <v>0</v>
      </c>
      <c r="I24" s="16">
        <f t="shared" si="6"/>
        <v>15000</v>
      </c>
    </row>
    <row r="25" spans="2:9" ht="12.75">
      <c r="B25" s="13" t="s">
        <v>26</v>
      </c>
      <c r="C25" s="11"/>
      <c r="D25" s="15">
        <v>2000000</v>
      </c>
      <c r="E25" s="16">
        <v>0</v>
      </c>
      <c r="F25" s="15">
        <f t="shared" si="5"/>
        <v>2000000</v>
      </c>
      <c r="G25" s="16">
        <v>205452.62</v>
      </c>
      <c r="H25" s="16">
        <v>205452.62</v>
      </c>
      <c r="I25" s="16">
        <f t="shared" si="6"/>
        <v>1794547.38</v>
      </c>
    </row>
    <row r="26" spans="2:9" ht="12.75">
      <c r="B26" s="13" t="s">
        <v>27</v>
      </c>
      <c r="C26" s="11"/>
      <c r="D26" s="15">
        <v>50000</v>
      </c>
      <c r="E26" s="16">
        <v>0</v>
      </c>
      <c r="F26" s="15">
        <f t="shared" si="5"/>
        <v>50000</v>
      </c>
      <c r="G26" s="16">
        <v>0</v>
      </c>
      <c r="H26" s="16">
        <v>0</v>
      </c>
      <c r="I26" s="16">
        <f t="shared" si="6"/>
        <v>50000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642000</v>
      </c>
      <c r="E28" s="16">
        <v>0</v>
      </c>
      <c r="F28" s="15">
        <f t="shared" si="5"/>
        <v>642000</v>
      </c>
      <c r="G28" s="16">
        <v>6741.75</v>
      </c>
      <c r="H28" s="16">
        <v>6741.75</v>
      </c>
      <c r="I28" s="16">
        <f t="shared" si="6"/>
        <v>635258.25</v>
      </c>
    </row>
    <row r="29" spans="2:9" ht="12.75">
      <c r="B29" s="3" t="s">
        <v>30</v>
      </c>
      <c r="C29" s="9"/>
      <c r="D29" s="15">
        <f aca="true" t="shared" si="7" ref="D29:I29">SUM(D30:D38)</f>
        <v>6896000</v>
      </c>
      <c r="E29" s="15">
        <f t="shared" si="7"/>
        <v>3922789.15</v>
      </c>
      <c r="F29" s="15">
        <f t="shared" si="7"/>
        <v>10818789.15</v>
      </c>
      <c r="G29" s="15">
        <f t="shared" si="7"/>
        <v>2007310.13</v>
      </c>
      <c r="H29" s="15">
        <f t="shared" si="7"/>
        <v>1708742.13</v>
      </c>
      <c r="I29" s="15">
        <f t="shared" si="7"/>
        <v>8811479.02</v>
      </c>
    </row>
    <row r="30" spans="2:9" ht="12.75">
      <c r="B30" s="13" t="s">
        <v>31</v>
      </c>
      <c r="C30" s="11"/>
      <c r="D30" s="15">
        <v>577000</v>
      </c>
      <c r="E30" s="16">
        <v>150000</v>
      </c>
      <c r="F30" s="15">
        <f aca="true" t="shared" si="8" ref="F30:F38">D30+E30</f>
        <v>727000</v>
      </c>
      <c r="G30" s="16">
        <v>231359.31</v>
      </c>
      <c r="H30" s="16">
        <v>231359.31</v>
      </c>
      <c r="I30" s="16">
        <f t="shared" si="6"/>
        <v>495640.69</v>
      </c>
    </row>
    <row r="31" spans="2:9" ht="12.75">
      <c r="B31" s="13" t="s">
        <v>32</v>
      </c>
      <c r="C31" s="11"/>
      <c r="D31" s="15">
        <v>372000</v>
      </c>
      <c r="E31" s="16">
        <v>50000</v>
      </c>
      <c r="F31" s="15">
        <f t="shared" si="8"/>
        <v>422000</v>
      </c>
      <c r="G31" s="16">
        <v>87000</v>
      </c>
      <c r="H31" s="16">
        <v>87000</v>
      </c>
      <c r="I31" s="16">
        <f t="shared" si="6"/>
        <v>335000</v>
      </c>
    </row>
    <row r="32" spans="2:9" ht="12.75">
      <c r="B32" s="13" t="s">
        <v>33</v>
      </c>
      <c r="C32" s="11"/>
      <c r="D32" s="15">
        <v>650000</v>
      </c>
      <c r="E32" s="16">
        <v>0</v>
      </c>
      <c r="F32" s="15">
        <f t="shared" si="8"/>
        <v>650000</v>
      </c>
      <c r="G32" s="16">
        <v>149640</v>
      </c>
      <c r="H32" s="16">
        <v>149640</v>
      </c>
      <c r="I32" s="16">
        <f t="shared" si="6"/>
        <v>500360</v>
      </c>
    </row>
    <row r="33" spans="2:9" ht="12.75">
      <c r="B33" s="13" t="s">
        <v>34</v>
      </c>
      <c r="C33" s="11"/>
      <c r="D33" s="15">
        <v>120000</v>
      </c>
      <c r="E33" s="16">
        <v>0</v>
      </c>
      <c r="F33" s="15">
        <f t="shared" si="8"/>
        <v>120000</v>
      </c>
      <c r="G33" s="16">
        <v>44871.37</v>
      </c>
      <c r="H33" s="16">
        <v>44871.37</v>
      </c>
      <c r="I33" s="16">
        <f t="shared" si="6"/>
        <v>75128.63</v>
      </c>
    </row>
    <row r="34" spans="2:9" ht="12.75">
      <c r="B34" s="13" t="s">
        <v>35</v>
      </c>
      <c r="C34" s="11"/>
      <c r="D34" s="15">
        <v>1880000</v>
      </c>
      <c r="E34" s="16">
        <v>0</v>
      </c>
      <c r="F34" s="15">
        <f t="shared" si="8"/>
        <v>1880000</v>
      </c>
      <c r="G34" s="16">
        <v>171815.96</v>
      </c>
      <c r="H34" s="16">
        <v>171815.96</v>
      </c>
      <c r="I34" s="16">
        <f t="shared" si="6"/>
        <v>1708184.04</v>
      </c>
    </row>
    <row r="35" spans="2:9" ht="12.75">
      <c r="B35" s="13" t="s">
        <v>36</v>
      </c>
      <c r="C35" s="11"/>
      <c r="D35" s="15">
        <v>380000</v>
      </c>
      <c r="E35" s="16">
        <v>0</v>
      </c>
      <c r="F35" s="15">
        <f t="shared" si="8"/>
        <v>380000</v>
      </c>
      <c r="G35" s="16">
        <v>10440</v>
      </c>
      <c r="H35" s="16">
        <v>10440</v>
      </c>
      <c r="I35" s="16">
        <f t="shared" si="6"/>
        <v>369560</v>
      </c>
    </row>
    <row r="36" spans="2:9" ht="12.75">
      <c r="B36" s="13" t="s">
        <v>37</v>
      </c>
      <c r="C36" s="11"/>
      <c r="D36" s="15">
        <v>920000</v>
      </c>
      <c r="E36" s="16">
        <v>0</v>
      </c>
      <c r="F36" s="15">
        <f t="shared" si="8"/>
        <v>920000</v>
      </c>
      <c r="G36" s="16">
        <v>100795.99</v>
      </c>
      <c r="H36" s="16">
        <v>100795.99</v>
      </c>
      <c r="I36" s="16">
        <f t="shared" si="6"/>
        <v>819204.01</v>
      </c>
    </row>
    <row r="37" spans="2:9" ht="12.75">
      <c r="B37" s="13" t="s">
        <v>38</v>
      </c>
      <c r="C37" s="11"/>
      <c r="D37" s="15">
        <v>1290000</v>
      </c>
      <c r="E37" s="16">
        <v>6457.5</v>
      </c>
      <c r="F37" s="15">
        <f t="shared" si="8"/>
        <v>1296457.5</v>
      </c>
      <c r="G37" s="16">
        <v>1211387.5</v>
      </c>
      <c r="H37" s="16">
        <v>912819.5</v>
      </c>
      <c r="I37" s="16">
        <f t="shared" si="6"/>
        <v>85070</v>
      </c>
    </row>
    <row r="38" spans="2:9" ht="12.75">
      <c r="B38" s="13" t="s">
        <v>39</v>
      </c>
      <c r="C38" s="11"/>
      <c r="D38" s="15">
        <v>707000</v>
      </c>
      <c r="E38" s="16">
        <v>3716331.65</v>
      </c>
      <c r="F38" s="15">
        <f t="shared" si="8"/>
        <v>4423331.65</v>
      </c>
      <c r="G38" s="16">
        <v>0</v>
      </c>
      <c r="H38" s="16">
        <v>0</v>
      </c>
      <c r="I38" s="16">
        <f t="shared" si="6"/>
        <v>4423331.65</v>
      </c>
    </row>
    <row r="39" spans="2:9" ht="25.5" customHeight="1">
      <c r="B39" s="37" t="s">
        <v>40</v>
      </c>
      <c r="C39" s="38"/>
      <c r="D39" s="15">
        <f aca="true" t="shared" si="9" ref="D39:I39">SUM(D40:D48)</f>
        <v>1750000</v>
      </c>
      <c r="E39" s="15">
        <f t="shared" si="9"/>
        <v>0</v>
      </c>
      <c r="F39" s="15">
        <f>SUM(F40:F48)</f>
        <v>1750000</v>
      </c>
      <c r="G39" s="15">
        <f t="shared" si="9"/>
        <v>309202.52999999997</v>
      </c>
      <c r="H39" s="15">
        <f t="shared" si="9"/>
        <v>309202.52999999997</v>
      </c>
      <c r="I39" s="15">
        <f t="shared" si="9"/>
        <v>1440797.47</v>
      </c>
    </row>
    <row r="40" spans="2:9" ht="12.75">
      <c r="B40" s="13" t="s">
        <v>41</v>
      </c>
      <c r="C40" s="11"/>
      <c r="D40" s="15">
        <v>600000</v>
      </c>
      <c r="E40" s="16">
        <v>0</v>
      </c>
      <c r="F40" s="15">
        <f>D40+E40</f>
        <v>600000</v>
      </c>
      <c r="G40" s="16">
        <v>120000</v>
      </c>
      <c r="H40" s="16">
        <v>120000</v>
      </c>
      <c r="I40" s="16">
        <f t="shared" si="6"/>
        <v>480000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1030000</v>
      </c>
      <c r="E43" s="16">
        <v>0</v>
      </c>
      <c r="F43" s="15">
        <f t="shared" si="10"/>
        <v>1030000</v>
      </c>
      <c r="G43" s="16">
        <v>159383.73</v>
      </c>
      <c r="H43" s="16">
        <v>159383.73</v>
      </c>
      <c r="I43" s="16">
        <f t="shared" si="6"/>
        <v>870616.27</v>
      </c>
    </row>
    <row r="44" spans="2:9" ht="12.75">
      <c r="B44" s="13" t="s">
        <v>45</v>
      </c>
      <c r="C44" s="11"/>
      <c r="D44" s="15">
        <v>120000</v>
      </c>
      <c r="E44" s="16">
        <v>0</v>
      </c>
      <c r="F44" s="15">
        <f t="shared" si="10"/>
        <v>120000</v>
      </c>
      <c r="G44" s="16">
        <v>29818.8</v>
      </c>
      <c r="H44" s="16">
        <v>29818.8</v>
      </c>
      <c r="I44" s="16">
        <f t="shared" si="6"/>
        <v>90181.2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200000</v>
      </c>
      <c r="E49" s="15">
        <f t="shared" si="11"/>
        <v>0</v>
      </c>
      <c r="F49" s="15">
        <f t="shared" si="11"/>
        <v>199999.99999999997</v>
      </c>
      <c r="G49" s="15">
        <f t="shared" si="11"/>
        <v>3193.02</v>
      </c>
      <c r="H49" s="15">
        <f t="shared" si="11"/>
        <v>3193.02</v>
      </c>
      <c r="I49" s="15">
        <f t="shared" si="11"/>
        <v>196806.97999999998</v>
      </c>
    </row>
    <row r="50" spans="2:9" ht="12.75">
      <c r="B50" s="13" t="s">
        <v>51</v>
      </c>
      <c r="C50" s="11"/>
      <c r="D50" s="15">
        <v>100000</v>
      </c>
      <c r="E50" s="16">
        <v>0</v>
      </c>
      <c r="F50" s="15">
        <f t="shared" si="10"/>
        <v>100000</v>
      </c>
      <c r="G50" s="16">
        <v>0</v>
      </c>
      <c r="H50" s="16">
        <v>0</v>
      </c>
      <c r="I50" s="16">
        <f t="shared" si="6"/>
        <v>100000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-3193.02</v>
      </c>
      <c r="F53" s="15">
        <f t="shared" si="10"/>
        <v>96806.98</v>
      </c>
      <c r="G53" s="16">
        <v>0</v>
      </c>
      <c r="H53" s="16">
        <v>0</v>
      </c>
      <c r="I53" s="16">
        <f t="shared" si="6"/>
        <v>96806.98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3193.02</v>
      </c>
      <c r="F58" s="15">
        <f t="shared" si="10"/>
        <v>3193.02</v>
      </c>
      <c r="G58" s="16">
        <v>3193.02</v>
      </c>
      <c r="H58" s="16">
        <v>3193.02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48291132.94</v>
      </c>
      <c r="E85" s="21">
        <f>E86+E104+E94+E114+E124+E134+E138+E147+E151</f>
        <v>-1525873.94</v>
      </c>
      <c r="F85" s="21">
        <f t="shared" si="12"/>
        <v>46765259</v>
      </c>
      <c r="G85" s="21">
        <f>G86+G104+G94+G114+G124+G134+G138+G147+G151</f>
        <v>8775299.15</v>
      </c>
      <c r="H85" s="21">
        <f>H86+H104+H94+H114+H124+H134+H138+H147+H151</f>
        <v>8775299.15</v>
      </c>
      <c r="I85" s="21">
        <f t="shared" si="12"/>
        <v>37989959.85</v>
      </c>
    </row>
    <row r="86" spans="2:9" ht="12.75">
      <c r="B86" s="3" t="s">
        <v>12</v>
      </c>
      <c r="C86" s="9"/>
      <c r="D86" s="15">
        <f>SUM(D87:D93)</f>
        <v>4570500</v>
      </c>
      <c r="E86" s="15">
        <f>SUM(E87:E93)</f>
        <v>-593492</v>
      </c>
      <c r="F86" s="15">
        <f>SUM(F87:F93)</f>
        <v>3977008</v>
      </c>
      <c r="G86" s="15">
        <f>SUM(G87:G93)</f>
        <v>894880.79</v>
      </c>
      <c r="H86" s="15">
        <f>SUM(H87:H93)</f>
        <v>894880.79</v>
      </c>
      <c r="I86" s="16">
        <f aca="true" t="shared" si="13" ref="I86:I149">F86-G86</f>
        <v>3082127.21</v>
      </c>
    </row>
    <row r="87" spans="2:9" ht="12.75">
      <c r="B87" s="13" t="s">
        <v>13</v>
      </c>
      <c r="C87" s="11"/>
      <c r="D87" s="15">
        <v>3978000</v>
      </c>
      <c r="E87" s="16">
        <v>-599404.86</v>
      </c>
      <c r="F87" s="15">
        <f aca="true" t="shared" si="14" ref="F87:F103">D87+E87</f>
        <v>3378595.14</v>
      </c>
      <c r="G87" s="16">
        <v>880748.52</v>
      </c>
      <c r="H87" s="16">
        <v>880748.52</v>
      </c>
      <c r="I87" s="16">
        <f t="shared" si="13"/>
        <v>2497846.62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592500</v>
      </c>
      <c r="E89" s="16">
        <v>5912.86</v>
      </c>
      <c r="F89" s="15">
        <f t="shared" si="14"/>
        <v>598412.86</v>
      </c>
      <c r="G89" s="16">
        <v>14132.27</v>
      </c>
      <c r="H89" s="16">
        <v>14132.27</v>
      </c>
      <c r="I89" s="16">
        <f t="shared" si="13"/>
        <v>584280.59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15312</v>
      </c>
      <c r="F94" s="15">
        <f>SUM(F95:F103)</f>
        <v>15312</v>
      </c>
      <c r="G94" s="15">
        <f>SUM(G95:G103)</f>
        <v>15312</v>
      </c>
      <c r="H94" s="15">
        <f>SUM(H95:H103)</f>
        <v>15312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15312</v>
      </c>
      <c r="F98" s="15">
        <f t="shared" si="14"/>
        <v>15312</v>
      </c>
      <c r="G98" s="16">
        <v>15312</v>
      </c>
      <c r="H98" s="16">
        <v>15312</v>
      </c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7366758.95</v>
      </c>
      <c r="E104" s="15">
        <f>SUM(E105:E113)</f>
        <v>1163671.05</v>
      </c>
      <c r="F104" s="15">
        <f>SUM(F105:F113)</f>
        <v>8530430</v>
      </c>
      <c r="G104" s="15">
        <f>SUM(G105:G113)</f>
        <v>1908200.6</v>
      </c>
      <c r="H104" s="15">
        <f>SUM(H105:H113)</f>
        <v>1908200.6</v>
      </c>
      <c r="I104" s="16">
        <f t="shared" si="13"/>
        <v>6622229.4</v>
      </c>
    </row>
    <row r="105" spans="2:9" ht="12.75">
      <c r="B105" s="13" t="s">
        <v>31</v>
      </c>
      <c r="C105" s="11"/>
      <c r="D105" s="15">
        <v>4561758.95</v>
      </c>
      <c r="E105" s="16">
        <v>-967668.95</v>
      </c>
      <c r="F105" s="16">
        <f>D105+E105</f>
        <v>3594090</v>
      </c>
      <c r="G105" s="16">
        <v>959816</v>
      </c>
      <c r="H105" s="16">
        <v>959816</v>
      </c>
      <c r="I105" s="16">
        <f t="shared" si="13"/>
        <v>2634274</v>
      </c>
    </row>
    <row r="106" spans="2:9" ht="12.75">
      <c r="B106" s="13" t="s">
        <v>32</v>
      </c>
      <c r="C106" s="11"/>
      <c r="D106" s="15">
        <v>2000000</v>
      </c>
      <c r="E106" s="16">
        <v>2032000</v>
      </c>
      <c r="F106" s="16">
        <f aca="true" t="shared" si="15" ref="F106:F113">D106+E106</f>
        <v>4032000</v>
      </c>
      <c r="G106" s="16">
        <v>722000</v>
      </c>
      <c r="H106" s="16">
        <v>722000</v>
      </c>
      <c r="I106" s="16">
        <f t="shared" si="13"/>
        <v>3310000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>
        <v>5000</v>
      </c>
      <c r="E108" s="16">
        <v>5100</v>
      </c>
      <c r="F108" s="16">
        <f t="shared" si="15"/>
        <v>10100</v>
      </c>
      <c r="G108" s="16">
        <v>2824.6</v>
      </c>
      <c r="H108" s="16">
        <v>2824.6</v>
      </c>
      <c r="I108" s="16">
        <f t="shared" si="13"/>
        <v>7275.4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800000</v>
      </c>
      <c r="E113" s="16">
        <v>94240</v>
      </c>
      <c r="F113" s="16">
        <f t="shared" si="15"/>
        <v>894240</v>
      </c>
      <c r="G113" s="16">
        <v>223560</v>
      </c>
      <c r="H113" s="16">
        <v>223560</v>
      </c>
      <c r="I113" s="16">
        <f t="shared" si="13"/>
        <v>670680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32416084.84</v>
      </c>
      <c r="E134" s="15">
        <f>SUM(E135:E137)</f>
        <v>1826424.16</v>
      </c>
      <c r="F134" s="15">
        <f>SUM(F135:F137)</f>
        <v>34242509</v>
      </c>
      <c r="G134" s="15">
        <f>SUM(G135:G137)</f>
        <v>5956905.76</v>
      </c>
      <c r="H134" s="15">
        <f>SUM(H135:H137)</f>
        <v>5956905.76</v>
      </c>
      <c r="I134" s="16">
        <f t="shared" si="13"/>
        <v>28285603.240000002</v>
      </c>
    </row>
    <row r="135" spans="2:9" ht="12.75">
      <c r="B135" s="13" t="s">
        <v>61</v>
      </c>
      <c r="C135" s="11"/>
      <c r="D135" s="15">
        <v>32416084.84</v>
      </c>
      <c r="E135" s="16">
        <v>1826424.16</v>
      </c>
      <c r="F135" s="16">
        <f>D135+E135</f>
        <v>34242509</v>
      </c>
      <c r="G135" s="16">
        <v>5956905.76</v>
      </c>
      <c r="H135" s="16">
        <v>5956905.76</v>
      </c>
      <c r="I135" s="16">
        <f t="shared" si="13"/>
        <v>28285603.240000002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3937789.15</v>
      </c>
      <c r="E151" s="15">
        <f>SUM(E152:E158)</f>
        <v>-3937789.15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3937789.15</v>
      </c>
      <c r="E158" s="16">
        <v>-3937789.15</v>
      </c>
      <c r="F158" s="16">
        <f t="shared" si="20"/>
        <v>0</v>
      </c>
      <c r="G158" s="16">
        <v>0</v>
      </c>
      <c r="H158" s="16">
        <v>0</v>
      </c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77803132.94</v>
      </c>
      <c r="E160" s="14">
        <f t="shared" si="21"/>
        <v>2401915.21</v>
      </c>
      <c r="F160" s="14">
        <f t="shared" si="21"/>
        <v>80205048.15</v>
      </c>
      <c r="G160" s="14">
        <f t="shared" si="21"/>
        <v>15087734.68</v>
      </c>
      <c r="H160" s="14">
        <f t="shared" si="21"/>
        <v>14784501.71</v>
      </c>
      <c r="I160" s="14">
        <f t="shared" si="21"/>
        <v>65117313.47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2016-12-20T19:53:14Z</cp:lastPrinted>
  <dcterms:created xsi:type="dcterms:W3CDTF">2016-10-11T20:25:15Z</dcterms:created>
  <dcterms:modified xsi:type="dcterms:W3CDTF">2023-05-23T21:04:02Z</dcterms:modified>
  <cp:category/>
  <cp:version/>
  <cp:contentType/>
  <cp:contentStatus/>
</cp:coreProperties>
</file>