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<sst xmlns="http://schemas.openxmlformats.org/spreadsheetml/2006/main" count="162" uniqueCount="89">
  <si>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</si>
  <si>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</si>
  <si>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</si>
  <si>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</si>
  <si>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</si>
  <si>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</si>
  <si>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</si>
  <si>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</si>
  <si>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</si>
  <si>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</si>
  <si>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</si>
  <si>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</si>
  <si>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</si>
  <si>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</si>
  <si>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</si>
  <si>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</si>
  <si>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</si>
  <si>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</si>
  <si>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</si>
  <si>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</si>
  <si>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</si>
  <si>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</si>
  <si>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</si>
  <si>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</si>
  <si>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</si>
  <si>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</si>
  <si>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</si>
  <si>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</si>
  <si>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</si>
  <si>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</si>
  <si>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</si>
  <si>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</si>
  <si>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</si>
  <si>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</si>
  <si>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</si>
  <si>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</si>
  <si>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</si>
  <si>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</si>
  <si>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</si>
  <si>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</si>
  <si>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</si>
  <si>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</si>
  <si>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</si>
  <si>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</si>
  <si>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</si>
  <si>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</si>
  <si>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</si>
  <si>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</si>
  <si>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</si>
  <si>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</si>
  <si>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</si>
  <si>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</si>
  <si>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</si>
  <si>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</si>
  <si>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</si>
  <si>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</si>
  <si>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</si>
  <si>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</si>
  <si>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</si>
  <si>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</si>
  <si>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</si>
  <si>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</si>
  <si>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</si>
  <si>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</si>
  <si>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</si>
  <si>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</si>
  <si>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</si>
  <si>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</si>
  <si>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</si>
  <si>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</si>
  <si>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</si>
  <si>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</si>
  <si>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</si>
  <si>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</si>
  <si>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</si>
  <si>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</si>
  <si>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</si>
  <si>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</si>
  <si>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</si>
  <si>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</si>
  <si>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</si>
  <si>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</si>
  <si>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</si>
  <si>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</si>
  <si>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</si>
  <si>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</si>
  <si>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</si>
  <si>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TANQUIAN DE ESCOBEDO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</si>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</sst>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29512000</v>
      </c>
      <c r="E10" s="14">
        <f t="shared" si="0"/>
        <v>3943746.1500000004</v>
      </c>
      <c r="F10" s="14">
        <f t="shared" si="0"/>
        <v>33455746.15</v>
      </c>
      <c r="G10" s="14">
        <f t="shared" si="0"/>
        <v>13228456.04</v>
      </c>
      <c r="H10" s="14">
        <f t="shared" si="0"/>
        <v>13170132.09</v>
      </c>
      <c r="I10" s="14">
        <f t="shared" si="0"/>
        <v>20227290.11</v>
      </c>
    </row>
    <row r="11" spans="2:9" ht="12.75">
      <c r="B11" s="3" t="s">
        <v>12</v>
      </c>
      <c r="C11" s="9"/>
      <c r="D11" s="15">
        <f aca="true" t="shared" si="1" ref="D11:I11">SUM(D12:D18)</f>
        <v>16346000</v>
      </c>
      <c r="E11" s="15">
        <f t="shared" si="1"/>
        <v>0</v>
      </c>
      <c r="F11" s="15">
        <f t="shared" si="1"/>
        <v>16346000</v>
      </c>
      <c r="G11" s="15">
        <f t="shared" si="1"/>
        <v>7333944.220000001</v>
      </c>
      <c r="H11" s="15">
        <f t="shared" si="1"/>
        <v>7275659.53</v>
      </c>
      <c r="I11" s="15">
        <f t="shared" si="1"/>
        <v>9012055.780000001</v>
      </c>
    </row>
    <row r="12" spans="2:9" ht="12.75">
      <c r="B12" s="13" t="s">
        <v>13</v>
      </c>
      <c r="C12" s="11"/>
      <c r="D12" s="15">
        <v>14500000</v>
      </c>
      <c r="E12" s="16">
        <v>0</v>
      </c>
      <c r="F12" s="16">
        <f>D12+E12</f>
        <v>14500000</v>
      </c>
      <c r="G12" s="16">
        <v>7290202.36</v>
      </c>
      <c r="H12" s="16">
        <v>7234811.01</v>
      </c>
      <c r="I12" s="16">
        <f>F12-G12</f>
        <v>7209797.64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1776000</v>
      </c>
      <c r="E14" s="16">
        <v>500</v>
      </c>
      <c r="F14" s="16">
        <f t="shared" si="2"/>
        <v>1776500</v>
      </c>
      <c r="G14" s="16">
        <v>36952.82</v>
      </c>
      <c r="H14" s="16">
        <v>34059.48</v>
      </c>
      <c r="I14" s="16">
        <f t="shared" si="3"/>
        <v>1739547.18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70000</v>
      </c>
      <c r="E16" s="16">
        <v>-500</v>
      </c>
      <c r="F16" s="16">
        <f t="shared" si="2"/>
        <v>69500</v>
      </c>
      <c r="G16" s="16">
        <v>6789.04</v>
      </c>
      <c r="H16" s="16">
        <v>6789.04</v>
      </c>
      <c r="I16" s="16">
        <f t="shared" si="3"/>
        <v>62710.96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4320000</v>
      </c>
      <c r="E19" s="15">
        <f t="shared" si="4"/>
        <v>-184169.8</v>
      </c>
      <c r="F19" s="15">
        <f t="shared" si="4"/>
        <v>4135830.2</v>
      </c>
      <c r="G19" s="15">
        <f t="shared" si="4"/>
        <v>1222540.0300000003</v>
      </c>
      <c r="H19" s="15">
        <f t="shared" si="4"/>
        <v>1222540.0300000003</v>
      </c>
      <c r="I19" s="15">
        <f t="shared" si="4"/>
        <v>2913290.1699999995</v>
      </c>
    </row>
    <row r="20" spans="2:9" ht="12.75">
      <c r="B20" s="13" t="s">
        <v>21</v>
      </c>
      <c r="C20" s="11"/>
      <c r="D20" s="15">
        <v>703000</v>
      </c>
      <c r="E20" s="16">
        <v>11530.2</v>
      </c>
      <c r="F20" s="15">
        <f aca="true" t="shared" si="5" ref="F20:F28">D20+E20</f>
        <v>714530.2</v>
      </c>
      <c r="G20" s="16">
        <v>292741.43</v>
      </c>
      <c r="H20" s="16">
        <v>292741.43</v>
      </c>
      <c r="I20" s="16">
        <f>F20-G20</f>
        <v>421788.76999999996</v>
      </c>
    </row>
    <row r="21" spans="2:9" ht="12.75">
      <c r="B21" s="13" t="s">
        <v>22</v>
      </c>
      <c r="C21" s="11"/>
      <c r="D21" s="15">
        <v>185000</v>
      </c>
      <c r="E21" s="16">
        <v>5000</v>
      </c>
      <c r="F21" s="15">
        <f t="shared" si="5"/>
        <v>190000</v>
      </c>
      <c r="G21" s="16">
        <v>27895.88</v>
      </c>
      <c r="H21" s="16">
        <v>27895.88</v>
      </c>
      <c r="I21" s="16">
        <f aca="true" t="shared" si="6" ref="I21:I83">F21-G21</f>
        <v>162104.12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725000</v>
      </c>
      <c r="E23" s="16">
        <v>-200000</v>
      </c>
      <c r="F23" s="15">
        <f t="shared" si="5"/>
        <v>525000</v>
      </c>
      <c r="G23" s="16">
        <v>22618.2</v>
      </c>
      <c r="H23" s="16">
        <v>22618.2</v>
      </c>
      <c r="I23" s="16">
        <f t="shared" si="6"/>
        <v>502381.8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1760.09</v>
      </c>
      <c r="H24" s="16">
        <v>1760.09</v>
      </c>
      <c r="I24" s="16">
        <f t="shared" si="6"/>
        <v>13239.91</v>
      </c>
    </row>
    <row r="25" spans="2:9" ht="12.75">
      <c r="B25" s="13" t="s">
        <v>26</v>
      </c>
      <c r="C25" s="11"/>
      <c r="D25" s="15">
        <v>2000000</v>
      </c>
      <c r="E25" s="16">
        <v>0</v>
      </c>
      <c r="F25" s="15">
        <f t="shared" si="5"/>
        <v>2000000</v>
      </c>
      <c r="G25" s="16">
        <v>652444.29</v>
      </c>
      <c r="H25" s="16">
        <v>652444.29</v>
      </c>
      <c r="I25" s="16">
        <f t="shared" si="6"/>
        <v>1347555.71</v>
      </c>
    </row>
    <row r="26" spans="2:9" ht="12.75">
      <c r="B26" s="13" t="s">
        <v>27</v>
      </c>
      <c r="C26" s="11"/>
      <c r="D26" s="15">
        <v>50000</v>
      </c>
      <c r="E26" s="16">
        <v>0</v>
      </c>
      <c r="F26" s="15">
        <f t="shared" si="5"/>
        <v>50000</v>
      </c>
      <c r="G26" s="16">
        <v>0</v>
      </c>
      <c r="H26" s="16">
        <v>0</v>
      </c>
      <c r="I26" s="16">
        <f t="shared" si="6"/>
        <v>50000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642000</v>
      </c>
      <c r="E28" s="16">
        <v>-700</v>
      </c>
      <c r="F28" s="15">
        <f t="shared" si="5"/>
        <v>641300</v>
      </c>
      <c r="G28" s="16">
        <v>225080.14</v>
      </c>
      <c r="H28" s="16">
        <v>225080.14</v>
      </c>
      <c r="I28" s="16">
        <f t="shared" si="6"/>
        <v>416219.86</v>
      </c>
    </row>
    <row r="29" spans="2:9" ht="12.75">
      <c r="B29" s="3" t="s">
        <v>30</v>
      </c>
      <c r="C29" s="9"/>
      <c r="D29" s="15">
        <f aca="true" t="shared" si="7" ref="D29:I29">SUM(D30:D38)</f>
        <v>6896000</v>
      </c>
      <c r="E29" s="15">
        <f t="shared" si="7"/>
        <v>4371087.82</v>
      </c>
      <c r="F29" s="15">
        <f t="shared" si="7"/>
        <v>11267087.82</v>
      </c>
      <c r="G29" s="15">
        <f t="shared" si="7"/>
        <v>3933097.8600000003</v>
      </c>
      <c r="H29" s="15">
        <f t="shared" si="7"/>
        <v>3933058.6</v>
      </c>
      <c r="I29" s="15">
        <f t="shared" si="7"/>
        <v>7333989.96</v>
      </c>
    </row>
    <row r="30" spans="2:9" ht="12.75">
      <c r="B30" s="13" t="s">
        <v>31</v>
      </c>
      <c r="C30" s="11"/>
      <c r="D30" s="15">
        <v>577000</v>
      </c>
      <c r="E30" s="16">
        <v>289710</v>
      </c>
      <c r="F30" s="15">
        <f aca="true" t="shared" si="8" ref="F30:F38">D30+E30</f>
        <v>866710</v>
      </c>
      <c r="G30" s="16">
        <v>291503.35</v>
      </c>
      <c r="H30" s="16">
        <v>291503.35</v>
      </c>
      <c r="I30" s="16">
        <f t="shared" si="6"/>
        <v>575206.65</v>
      </c>
    </row>
    <row r="31" spans="2:9" ht="12.75">
      <c r="B31" s="13" t="s">
        <v>32</v>
      </c>
      <c r="C31" s="11"/>
      <c r="D31" s="15">
        <v>372000</v>
      </c>
      <c r="E31" s="16">
        <v>301207.68</v>
      </c>
      <c r="F31" s="15">
        <f t="shared" si="8"/>
        <v>673207.6799999999</v>
      </c>
      <c r="G31" s="16">
        <v>436186.94</v>
      </c>
      <c r="H31" s="16">
        <v>436147.68</v>
      </c>
      <c r="I31" s="16">
        <f t="shared" si="6"/>
        <v>237020.73999999993</v>
      </c>
    </row>
    <row r="32" spans="2:9" ht="12.75">
      <c r="B32" s="13" t="s">
        <v>33</v>
      </c>
      <c r="C32" s="11"/>
      <c r="D32" s="15">
        <v>650000</v>
      </c>
      <c r="E32" s="16">
        <v>0</v>
      </c>
      <c r="F32" s="15">
        <f t="shared" si="8"/>
        <v>650000</v>
      </c>
      <c r="G32" s="16">
        <v>299280</v>
      </c>
      <c r="H32" s="16">
        <v>299280</v>
      </c>
      <c r="I32" s="16">
        <f t="shared" si="6"/>
        <v>350720</v>
      </c>
    </row>
    <row r="33" spans="2:9" ht="12.75">
      <c r="B33" s="13" t="s">
        <v>34</v>
      </c>
      <c r="C33" s="11"/>
      <c r="D33" s="15">
        <v>120000</v>
      </c>
      <c r="E33" s="16">
        <v>8809.87</v>
      </c>
      <c r="F33" s="15">
        <f t="shared" si="8"/>
        <v>128809.87</v>
      </c>
      <c r="G33" s="16">
        <v>75233.82</v>
      </c>
      <c r="H33" s="16">
        <v>75233.82</v>
      </c>
      <c r="I33" s="16">
        <f t="shared" si="6"/>
        <v>53576.04999999999</v>
      </c>
    </row>
    <row r="34" spans="2:9" ht="12.75">
      <c r="B34" s="13" t="s">
        <v>35</v>
      </c>
      <c r="C34" s="11"/>
      <c r="D34" s="15">
        <v>1880000</v>
      </c>
      <c r="E34" s="16">
        <v>-133405.5</v>
      </c>
      <c r="F34" s="15">
        <f t="shared" si="8"/>
        <v>1746594.5</v>
      </c>
      <c r="G34" s="16">
        <v>615715.57</v>
      </c>
      <c r="H34" s="16">
        <v>615715.57</v>
      </c>
      <c r="I34" s="16">
        <f t="shared" si="6"/>
        <v>1130878.9300000002</v>
      </c>
    </row>
    <row r="35" spans="2:9" ht="12.75">
      <c r="B35" s="13" t="s">
        <v>36</v>
      </c>
      <c r="C35" s="11"/>
      <c r="D35" s="15">
        <v>380000</v>
      </c>
      <c r="E35" s="16">
        <v>0</v>
      </c>
      <c r="F35" s="15">
        <f t="shared" si="8"/>
        <v>380000</v>
      </c>
      <c r="G35" s="16">
        <v>20880</v>
      </c>
      <c r="H35" s="16">
        <v>20880</v>
      </c>
      <c r="I35" s="16">
        <f t="shared" si="6"/>
        <v>359120</v>
      </c>
    </row>
    <row r="36" spans="2:9" ht="12.75">
      <c r="B36" s="13" t="s">
        <v>37</v>
      </c>
      <c r="C36" s="11"/>
      <c r="D36" s="15">
        <v>920000</v>
      </c>
      <c r="E36" s="16">
        <v>0</v>
      </c>
      <c r="F36" s="15">
        <f t="shared" si="8"/>
        <v>920000</v>
      </c>
      <c r="G36" s="16">
        <v>270739.85</v>
      </c>
      <c r="H36" s="16">
        <v>270739.85</v>
      </c>
      <c r="I36" s="16">
        <f t="shared" si="6"/>
        <v>649260.15</v>
      </c>
    </row>
    <row r="37" spans="2:9" ht="12.75">
      <c r="B37" s="13" t="s">
        <v>38</v>
      </c>
      <c r="C37" s="11"/>
      <c r="D37" s="15">
        <v>1290000</v>
      </c>
      <c r="E37" s="16">
        <v>417467.15</v>
      </c>
      <c r="F37" s="15">
        <f t="shared" si="8"/>
        <v>1707467.15</v>
      </c>
      <c r="G37" s="16">
        <v>1686055.15</v>
      </c>
      <c r="H37" s="16">
        <v>1686055.15</v>
      </c>
      <c r="I37" s="16">
        <f t="shared" si="6"/>
        <v>21412</v>
      </c>
    </row>
    <row r="38" spans="2:9" ht="12.75">
      <c r="B38" s="13" t="s">
        <v>39</v>
      </c>
      <c r="C38" s="11"/>
      <c r="D38" s="15">
        <v>707000</v>
      </c>
      <c r="E38" s="16">
        <v>3487298.62</v>
      </c>
      <c r="F38" s="15">
        <f t="shared" si="8"/>
        <v>4194298.62</v>
      </c>
      <c r="G38" s="16">
        <v>237503.18</v>
      </c>
      <c r="H38" s="16">
        <v>237503.18</v>
      </c>
      <c r="I38" s="16">
        <f t="shared" si="6"/>
        <v>3956795.44</v>
      </c>
    </row>
    <row r="39" spans="2:9" ht="25.5" customHeight="1">
      <c r="B39" s="37" t="s">
        <v>40</v>
      </c>
      <c r="C39" s="38"/>
      <c r="D39" s="15">
        <f aca="true" t="shared" si="9" ref="D39:I39">SUM(D40:D48)</f>
        <v>1750000</v>
      </c>
      <c r="E39" s="15">
        <f t="shared" si="9"/>
        <v>-243171.87</v>
      </c>
      <c r="F39" s="15">
        <f>SUM(F40:F48)</f>
        <v>1506828.13</v>
      </c>
      <c r="G39" s="15">
        <f t="shared" si="9"/>
        <v>716533.91</v>
      </c>
      <c r="H39" s="15">
        <f t="shared" si="9"/>
        <v>716533.91</v>
      </c>
      <c r="I39" s="15">
        <f t="shared" si="9"/>
        <v>790294.2200000001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240000</v>
      </c>
      <c r="H40" s="16">
        <v>240000</v>
      </c>
      <c r="I40" s="16">
        <f t="shared" si="6"/>
        <v>360000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1030000</v>
      </c>
      <c r="E43" s="16">
        <v>-243171.87</v>
      </c>
      <c r="F43" s="15">
        <f t="shared" si="10"/>
        <v>786828.13</v>
      </c>
      <c r="G43" s="16">
        <v>415901.81</v>
      </c>
      <c r="H43" s="16">
        <v>415901.81</v>
      </c>
      <c r="I43" s="16">
        <f t="shared" si="6"/>
        <v>370926.32</v>
      </c>
    </row>
    <row r="44" spans="2:9" ht="12.75">
      <c r="B44" s="13" t="s">
        <v>45</v>
      </c>
      <c r="C44" s="11"/>
      <c r="D44" s="15">
        <v>120000</v>
      </c>
      <c r="E44" s="16">
        <v>0</v>
      </c>
      <c r="F44" s="15">
        <f t="shared" si="10"/>
        <v>120000</v>
      </c>
      <c r="G44" s="16">
        <v>60632.1</v>
      </c>
      <c r="H44" s="16">
        <v>60632.1</v>
      </c>
      <c r="I44" s="16">
        <f t="shared" si="6"/>
        <v>59367.9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0</v>
      </c>
      <c r="F49" s="15">
        <f t="shared" si="11"/>
        <v>199999.99999999997</v>
      </c>
      <c r="G49" s="15">
        <f t="shared" si="11"/>
        <v>22340.02</v>
      </c>
      <c r="H49" s="15">
        <f t="shared" si="11"/>
        <v>22340.02</v>
      </c>
      <c r="I49" s="15">
        <f t="shared" si="11"/>
        <v>177659.97999999998</v>
      </c>
    </row>
    <row r="50" spans="2:9" ht="12.75">
      <c r="B50" s="13" t="s">
        <v>51</v>
      </c>
      <c r="C50" s="11"/>
      <c r="D50" s="15">
        <v>100000</v>
      </c>
      <c r="E50" s="16">
        <v>0</v>
      </c>
      <c r="F50" s="15">
        <f t="shared" si="10"/>
        <v>100000</v>
      </c>
      <c r="G50" s="16">
        <v>5147</v>
      </c>
      <c r="H50" s="16">
        <v>5147</v>
      </c>
      <c r="I50" s="16">
        <f t="shared" si="6"/>
        <v>94853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-17193.02</v>
      </c>
      <c r="F53" s="15">
        <f t="shared" si="10"/>
        <v>82806.98</v>
      </c>
      <c r="G53" s="16">
        <v>0</v>
      </c>
      <c r="H53" s="16">
        <v>0</v>
      </c>
      <c r="I53" s="16">
        <f t="shared" si="6"/>
        <v>82806.98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17193.02</v>
      </c>
      <c r="F58" s="15">
        <f t="shared" si="10"/>
        <v>17193.02</v>
      </c>
      <c r="G58" s="16">
        <v>17193.02</v>
      </c>
      <c r="H58" s="16">
        <v>17193.02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48291132.94</v>
      </c>
      <c r="E85" s="21">
        <f>E86+E104+E94+E114+E124+E134+E138+E147+E151</f>
        <v>-1504413.94</v>
      </c>
      <c r="F85" s="21">
        <f t="shared" si="12"/>
        <v>46786719</v>
      </c>
      <c r="G85" s="21">
        <f>G86+G104+G94+G114+G124+G134+G138+G147+G151</f>
        <v>24746299.7</v>
      </c>
      <c r="H85" s="21">
        <f>H86+H104+H94+H114+H124+H134+H138+H147+H151</f>
        <v>23677607.9</v>
      </c>
      <c r="I85" s="21">
        <f t="shared" si="12"/>
        <v>22040419.300000004</v>
      </c>
    </row>
    <row r="86" spans="2:9" ht="12.75">
      <c r="B86" s="3" t="s">
        <v>12</v>
      </c>
      <c r="C86" s="9"/>
      <c r="D86" s="15">
        <f>SUM(D87:D93)</f>
        <v>4570500</v>
      </c>
      <c r="E86" s="15">
        <f>SUM(E87:E93)</f>
        <v>-593492</v>
      </c>
      <c r="F86" s="15">
        <f>SUM(F87:F93)</f>
        <v>3977008</v>
      </c>
      <c r="G86" s="15">
        <f>SUM(G87:G93)</f>
        <v>1781525.42</v>
      </c>
      <c r="H86" s="15">
        <f>SUM(H87:H93)</f>
        <v>1781525.42</v>
      </c>
      <c r="I86" s="16">
        <f aca="true" t="shared" si="13" ref="I86:I149">F86-G86</f>
        <v>2195482.58</v>
      </c>
    </row>
    <row r="87" spans="2:9" ht="12.75">
      <c r="B87" s="13" t="s">
        <v>13</v>
      </c>
      <c r="C87" s="11"/>
      <c r="D87" s="15">
        <v>3978000</v>
      </c>
      <c r="E87" s="16">
        <v>-599404.86</v>
      </c>
      <c r="F87" s="15">
        <f aca="true" t="shared" si="14" ref="F87:F103">D87+E87</f>
        <v>3378595.14</v>
      </c>
      <c r="G87" s="16">
        <v>1755708.93</v>
      </c>
      <c r="H87" s="16">
        <v>1755708.93</v>
      </c>
      <c r="I87" s="16">
        <f t="shared" si="13"/>
        <v>1622886.2100000002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592500</v>
      </c>
      <c r="E89" s="16">
        <v>5912.86</v>
      </c>
      <c r="F89" s="15">
        <f t="shared" si="14"/>
        <v>598412.86</v>
      </c>
      <c r="G89" s="16">
        <v>25816.49</v>
      </c>
      <c r="H89" s="16">
        <v>25816.49</v>
      </c>
      <c r="I89" s="16">
        <f t="shared" si="13"/>
        <v>572596.37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64280.01</v>
      </c>
      <c r="F94" s="15">
        <f>SUM(F95:F103)</f>
        <v>64280.01</v>
      </c>
      <c r="G94" s="15">
        <f>SUM(G95:G103)</f>
        <v>64280.01</v>
      </c>
      <c r="H94" s="15">
        <f>SUM(H95:H103)</f>
        <v>64280.01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57652</v>
      </c>
      <c r="F98" s="15">
        <f t="shared" si="14"/>
        <v>57652</v>
      </c>
      <c r="G98" s="16">
        <v>57652</v>
      </c>
      <c r="H98" s="16">
        <v>57652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6628.01</v>
      </c>
      <c r="F103" s="15">
        <f t="shared" si="14"/>
        <v>6628.01</v>
      </c>
      <c r="G103" s="16">
        <v>6628.01</v>
      </c>
      <c r="H103" s="16">
        <v>6628.01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7366758.95</v>
      </c>
      <c r="E104" s="15">
        <f>SUM(E105:E113)</f>
        <v>1195771.05</v>
      </c>
      <c r="F104" s="15">
        <f>SUM(F105:F113)</f>
        <v>8562530</v>
      </c>
      <c r="G104" s="15">
        <f>SUM(G105:G113)</f>
        <v>4575127.68</v>
      </c>
      <c r="H104" s="15">
        <f>SUM(H105:H113)</f>
        <v>4575127.68</v>
      </c>
      <c r="I104" s="16">
        <f t="shared" si="13"/>
        <v>3987402.3200000003</v>
      </c>
    </row>
    <row r="105" spans="2:9" ht="12.75">
      <c r="B105" s="13" t="s">
        <v>31</v>
      </c>
      <c r="C105" s="11"/>
      <c r="D105" s="15">
        <v>4561758.95</v>
      </c>
      <c r="E105" s="16">
        <v>-967668.95</v>
      </c>
      <c r="F105" s="16">
        <f>D105+E105</f>
        <v>3594090</v>
      </c>
      <c r="G105" s="16">
        <v>2077442</v>
      </c>
      <c r="H105" s="16">
        <v>2077442</v>
      </c>
      <c r="I105" s="16">
        <f t="shared" si="13"/>
        <v>1516648</v>
      </c>
    </row>
    <row r="106" spans="2:9" ht="12.75">
      <c r="B106" s="13" t="s">
        <v>32</v>
      </c>
      <c r="C106" s="11"/>
      <c r="D106" s="15">
        <v>2000000</v>
      </c>
      <c r="E106" s="16">
        <v>2062000</v>
      </c>
      <c r="F106" s="16">
        <f aca="true" t="shared" si="15" ref="F106:F113">D106+E106</f>
        <v>4062000</v>
      </c>
      <c r="G106" s="16">
        <v>2046000</v>
      </c>
      <c r="H106" s="16">
        <v>2046000</v>
      </c>
      <c r="I106" s="16">
        <f t="shared" si="13"/>
        <v>2016000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>
        <v>5000</v>
      </c>
      <c r="E108" s="16">
        <v>7200</v>
      </c>
      <c r="F108" s="16">
        <f t="shared" si="15"/>
        <v>12200</v>
      </c>
      <c r="G108" s="16">
        <v>3506.68</v>
      </c>
      <c r="H108" s="16">
        <v>3506.68</v>
      </c>
      <c r="I108" s="16">
        <f t="shared" si="13"/>
        <v>8693.32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800000</v>
      </c>
      <c r="E113" s="16">
        <v>94240</v>
      </c>
      <c r="F113" s="16">
        <f t="shared" si="15"/>
        <v>894240</v>
      </c>
      <c r="G113" s="16">
        <v>448179</v>
      </c>
      <c r="H113" s="16">
        <v>448179</v>
      </c>
      <c r="I113" s="16">
        <f t="shared" si="13"/>
        <v>446061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32416084.84</v>
      </c>
      <c r="E134" s="15">
        <f>SUM(E135:E137)</f>
        <v>1766816.15</v>
      </c>
      <c r="F134" s="15">
        <f>SUM(F135:F137)</f>
        <v>34182900.99</v>
      </c>
      <c r="G134" s="15">
        <f>SUM(G135:G137)</f>
        <v>18325366.59</v>
      </c>
      <c r="H134" s="15">
        <f>SUM(H135:H137)</f>
        <v>17256674.79</v>
      </c>
      <c r="I134" s="16">
        <f t="shared" si="13"/>
        <v>15857534.400000002</v>
      </c>
    </row>
    <row r="135" spans="2:9" ht="12.75">
      <c r="B135" s="13" t="s">
        <v>61</v>
      </c>
      <c r="C135" s="11"/>
      <c r="D135" s="15">
        <v>32416084.84</v>
      </c>
      <c r="E135" s="16">
        <v>1766816.15</v>
      </c>
      <c r="F135" s="16">
        <f>D135+E135</f>
        <v>34182900.99</v>
      </c>
      <c r="G135" s="16">
        <v>18325366.59</v>
      </c>
      <c r="H135" s="16">
        <v>17256674.79</v>
      </c>
      <c r="I135" s="16">
        <f t="shared" si="13"/>
        <v>15857534.400000002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3937789.15</v>
      </c>
      <c r="E151" s="15">
        <f>SUM(E152:E158)</f>
        <v>-3937789.15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3937789.15</v>
      </c>
      <c r="E158" s="16">
        <v>-3937789.15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77803132.94</v>
      </c>
      <c r="E160" s="14">
        <f t="shared" si="21"/>
        <v>2439332.2100000004</v>
      </c>
      <c r="F160" s="14">
        <f t="shared" si="21"/>
        <v>80242465.15</v>
      </c>
      <c r="G160" s="14">
        <f t="shared" si="21"/>
        <v>37974755.739999995</v>
      </c>
      <c r="H160" s="14">
        <f t="shared" si="21"/>
        <v>36847739.989999995</v>
      </c>
      <c r="I160" s="14">
        <f t="shared" si="21"/>
        <v>42267709.410000004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2016-12-20T19:53:14Z</cp:lastPrinted>
  <dcterms:created xsi:type="dcterms:W3CDTF">2016-10-11T20:25:15Z</dcterms:created>
  <dcterms:modified xsi:type="dcterms:W3CDTF">2023-09-07T19:14:22Z</dcterms:modified>
  <cp:category/>
  <cp:version/>
  <cp:contentType/>
  <cp:contentStatus/>
</cp:coreProperties>
</file>