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<sst xmlns="http://schemas.openxmlformats.org/spreadsheetml/2006/main" count="162" uniqueCount="89">
  <si>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</si>
  <si>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</si>
  <si>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</si>
  <si>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</si>
  <si>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</si>
  <si>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</si>
  <si>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</si>
  <si>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</si>
  <si>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</si>
  <si>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</si>
  <si>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</si>
  <si>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</si>
  <si>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</si>
  <si>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</si>
  <si>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</si>
  <si>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</si>
  <si>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</si>
  <si>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</si>
  <si>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</si>
  <si>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</si>
  <si>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</si>
  <si>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</si>
  <si>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</si>
  <si>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</si>
  <si>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</si>
  <si>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</si>
  <si>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</si>
  <si>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</si>
  <si>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</si>
  <si>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</si>
  <si>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</si>
  <si>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</si>
  <si>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</si>
  <si>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</si>
  <si>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</si>
  <si>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</si>
  <si>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</si>
  <si>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</si>
  <si>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</si>
  <si>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</si>
  <si>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</si>
  <si>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</si>
  <si>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</si>
  <si>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</si>
  <si>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</si>
  <si>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</si>
  <si>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</si>
  <si>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</si>
  <si>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</si>
  <si>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</si>
  <si>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</si>
  <si>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</si>
  <si>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</si>
  <si>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</si>
  <si>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</si>
  <si>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</si>
  <si>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</si>
  <si>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</si>
  <si>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</si>
  <si>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</si>
  <si>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</si>
  <si>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</si>
  <si>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</si>
  <si>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</si>
  <si>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</si>
  <si>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</si>
  <si>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</si>
  <si>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</si>
  <si>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</si>
  <si>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</si>
  <si>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</si>
  <si>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</si>
  <si>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</si>
  <si>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</si>
  <si>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</si>
  <si>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</si>
  <si>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</si>
  <si>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</si>
  <si>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</si>
  <si>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</si>
  <si>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</si>
  <si>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</si>
  <si>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</si>
  <si>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</si>
  <si>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</si>
  <si>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</si>
  <si>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</si>
  <si>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TANQUIAN DE ESCOBEDO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</si>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</sst>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29512000</v>
      </c>
      <c r="E10" s="14">
        <f t="shared" si="0"/>
        <v>3927744.18</v>
      </c>
      <c r="F10" s="14">
        <f t="shared" si="0"/>
        <v>33439744.179999996</v>
      </c>
      <c r="G10" s="14">
        <f t="shared" si="0"/>
        <v>20362355.37</v>
      </c>
      <c r="H10" s="14">
        <f t="shared" si="0"/>
        <v>20211164.139999997</v>
      </c>
      <c r="I10" s="14">
        <f t="shared" si="0"/>
        <v>13077388.81</v>
      </c>
    </row>
    <row r="11" spans="2:9" ht="12.75">
      <c r="B11" s="3" t="s">
        <v>12</v>
      </c>
      <c r="C11" s="9"/>
      <c r="D11" s="15">
        <f aca="true" t="shared" si="1" ref="D11:I11">SUM(D12:D18)</f>
        <v>16346000</v>
      </c>
      <c r="E11" s="15">
        <f t="shared" si="1"/>
        <v>533</v>
      </c>
      <c r="F11" s="15">
        <f t="shared" si="1"/>
        <v>16346533</v>
      </c>
      <c r="G11" s="15">
        <f t="shared" si="1"/>
        <v>11101763.52</v>
      </c>
      <c r="H11" s="15">
        <f t="shared" si="1"/>
        <v>11093003.469999999</v>
      </c>
      <c r="I11" s="15">
        <f t="shared" si="1"/>
        <v>5244769.48</v>
      </c>
    </row>
    <row r="12" spans="2:9" ht="12.75">
      <c r="B12" s="13" t="s">
        <v>13</v>
      </c>
      <c r="C12" s="11"/>
      <c r="D12" s="15">
        <v>14500000</v>
      </c>
      <c r="E12" s="16">
        <v>0</v>
      </c>
      <c r="F12" s="16">
        <f>D12+E12</f>
        <v>14500000</v>
      </c>
      <c r="G12" s="16">
        <v>11034361.27</v>
      </c>
      <c r="H12" s="16">
        <v>11030798.51</v>
      </c>
      <c r="I12" s="16">
        <f>F12-G12</f>
        <v>3465638.7300000004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1776000</v>
      </c>
      <c r="E14" s="16">
        <v>500</v>
      </c>
      <c r="F14" s="16">
        <f t="shared" si="2"/>
        <v>1776500</v>
      </c>
      <c r="G14" s="16">
        <v>41560.72</v>
      </c>
      <c r="H14" s="16">
        <v>36363.43</v>
      </c>
      <c r="I14" s="16">
        <f t="shared" si="3"/>
        <v>1734939.28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70000</v>
      </c>
      <c r="E16" s="16">
        <v>33</v>
      </c>
      <c r="F16" s="16">
        <f t="shared" si="2"/>
        <v>70033</v>
      </c>
      <c r="G16" s="16">
        <v>25841.53</v>
      </c>
      <c r="H16" s="16">
        <v>25841.53</v>
      </c>
      <c r="I16" s="16">
        <f t="shared" si="3"/>
        <v>44191.47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4320000</v>
      </c>
      <c r="E19" s="15">
        <f t="shared" si="4"/>
        <v>-76998.6</v>
      </c>
      <c r="F19" s="15">
        <f t="shared" si="4"/>
        <v>4243001.4</v>
      </c>
      <c r="G19" s="15">
        <f t="shared" si="4"/>
        <v>2085297.57</v>
      </c>
      <c r="H19" s="15">
        <f t="shared" si="4"/>
        <v>2085297.57</v>
      </c>
      <c r="I19" s="15">
        <f t="shared" si="4"/>
        <v>2157703.83</v>
      </c>
    </row>
    <row r="20" spans="2:9" ht="12.75">
      <c r="B20" s="13" t="s">
        <v>21</v>
      </c>
      <c r="C20" s="11"/>
      <c r="D20" s="15">
        <v>703000</v>
      </c>
      <c r="E20" s="16">
        <v>22341.4</v>
      </c>
      <c r="F20" s="15">
        <f aca="true" t="shared" si="5" ref="F20:F28">D20+E20</f>
        <v>725341.4</v>
      </c>
      <c r="G20" s="16">
        <v>482578.81</v>
      </c>
      <c r="H20" s="16">
        <v>482578.81</v>
      </c>
      <c r="I20" s="16">
        <f>F20-G20</f>
        <v>242762.59000000003</v>
      </c>
    </row>
    <row r="21" spans="2:9" ht="12.75">
      <c r="B21" s="13" t="s">
        <v>22</v>
      </c>
      <c r="C21" s="11"/>
      <c r="D21" s="15">
        <v>185000</v>
      </c>
      <c r="E21" s="16">
        <v>6480</v>
      </c>
      <c r="F21" s="15">
        <f t="shared" si="5"/>
        <v>191480</v>
      </c>
      <c r="G21" s="16">
        <v>38209.46</v>
      </c>
      <c r="H21" s="16">
        <v>38209.46</v>
      </c>
      <c r="I21" s="16">
        <f aca="true" t="shared" si="6" ref="I21:I83">F21-G21</f>
        <v>153270.54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725000</v>
      </c>
      <c r="E23" s="16">
        <v>-200000</v>
      </c>
      <c r="F23" s="15">
        <f t="shared" si="5"/>
        <v>525000</v>
      </c>
      <c r="G23" s="16">
        <v>139478.45</v>
      </c>
      <c r="H23" s="16">
        <v>139478.45</v>
      </c>
      <c r="I23" s="16">
        <f t="shared" si="6"/>
        <v>385521.55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2453.02</v>
      </c>
      <c r="H24" s="16">
        <v>2453.02</v>
      </c>
      <c r="I24" s="16">
        <f t="shared" si="6"/>
        <v>12546.98</v>
      </c>
    </row>
    <row r="25" spans="2:9" ht="12.75">
      <c r="B25" s="13" t="s">
        <v>26</v>
      </c>
      <c r="C25" s="11"/>
      <c r="D25" s="15">
        <v>2000000</v>
      </c>
      <c r="E25" s="16">
        <v>100000</v>
      </c>
      <c r="F25" s="15">
        <f t="shared" si="5"/>
        <v>2100000</v>
      </c>
      <c r="G25" s="16">
        <v>1133009.31</v>
      </c>
      <c r="H25" s="16">
        <v>1133009.31</v>
      </c>
      <c r="I25" s="16">
        <f t="shared" si="6"/>
        <v>966990.69</v>
      </c>
    </row>
    <row r="26" spans="2:9" ht="12.75">
      <c r="B26" s="13" t="s">
        <v>27</v>
      </c>
      <c r="C26" s="11"/>
      <c r="D26" s="15">
        <v>50000</v>
      </c>
      <c r="E26" s="16">
        <v>0</v>
      </c>
      <c r="F26" s="15">
        <f t="shared" si="5"/>
        <v>50000</v>
      </c>
      <c r="G26" s="16">
        <v>14643.24</v>
      </c>
      <c r="H26" s="16">
        <v>14643.24</v>
      </c>
      <c r="I26" s="16">
        <f t="shared" si="6"/>
        <v>35356.76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642000</v>
      </c>
      <c r="E28" s="16">
        <v>-5820</v>
      </c>
      <c r="F28" s="15">
        <f t="shared" si="5"/>
        <v>636180</v>
      </c>
      <c r="G28" s="16">
        <v>274925.28</v>
      </c>
      <c r="H28" s="16">
        <v>274925.28</v>
      </c>
      <c r="I28" s="16">
        <f t="shared" si="6"/>
        <v>361254.72</v>
      </c>
    </row>
    <row r="29" spans="2:9" ht="12.75">
      <c r="B29" s="3" t="s">
        <v>30</v>
      </c>
      <c r="C29" s="9"/>
      <c r="D29" s="15">
        <f aca="true" t="shared" si="7" ref="D29:I29">SUM(D30:D38)</f>
        <v>6896000</v>
      </c>
      <c r="E29" s="15">
        <f t="shared" si="7"/>
        <v>4253381.65</v>
      </c>
      <c r="F29" s="15">
        <f t="shared" si="7"/>
        <v>11149381.649999999</v>
      </c>
      <c r="G29" s="15">
        <f t="shared" si="7"/>
        <v>6186359.119999999</v>
      </c>
      <c r="H29" s="15">
        <f t="shared" si="7"/>
        <v>6043927.9399999995</v>
      </c>
      <c r="I29" s="15">
        <f t="shared" si="7"/>
        <v>4963022.53</v>
      </c>
    </row>
    <row r="30" spans="2:9" ht="12.75">
      <c r="B30" s="13" t="s">
        <v>31</v>
      </c>
      <c r="C30" s="11"/>
      <c r="D30" s="15">
        <v>577000</v>
      </c>
      <c r="E30" s="16">
        <v>297661</v>
      </c>
      <c r="F30" s="15">
        <f aca="true" t="shared" si="8" ref="F30:F38">D30+E30</f>
        <v>874661</v>
      </c>
      <c r="G30" s="16">
        <v>440633.35</v>
      </c>
      <c r="H30" s="16">
        <v>440633.35</v>
      </c>
      <c r="I30" s="16">
        <f t="shared" si="6"/>
        <v>434027.65</v>
      </c>
    </row>
    <row r="31" spans="2:9" ht="12.75">
      <c r="B31" s="13" t="s">
        <v>32</v>
      </c>
      <c r="C31" s="11"/>
      <c r="D31" s="15">
        <v>372000</v>
      </c>
      <c r="E31" s="16">
        <v>595210.22</v>
      </c>
      <c r="F31" s="15">
        <f t="shared" si="8"/>
        <v>967210.22</v>
      </c>
      <c r="G31" s="16">
        <v>761488.73</v>
      </c>
      <c r="H31" s="16">
        <v>761488.73</v>
      </c>
      <c r="I31" s="16">
        <f t="shared" si="6"/>
        <v>205721.49</v>
      </c>
    </row>
    <row r="32" spans="2:9" ht="12.75">
      <c r="B32" s="13" t="s">
        <v>33</v>
      </c>
      <c r="C32" s="11"/>
      <c r="D32" s="15">
        <v>650000</v>
      </c>
      <c r="E32" s="16">
        <v>0</v>
      </c>
      <c r="F32" s="15">
        <f t="shared" si="8"/>
        <v>650000</v>
      </c>
      <c r="G32" s="16">
        <v>448920</v>
      </c>
      <c r="H32" s="16">
        <v>448920</v>
      </c>
      <c r="I32" s="16">
        <f t="shared" si="6"/>
        <v>201080</v>
      </c>
    </row>
    <row r="33" spans="2:9" ht="12.75">
      <c r="B33" s="13" t="s">
        <v>34</v>
      </c>
      <c r="C33" s="11"/>
      <c r="D33" s="15">
        <v>120000</v>
      </c>
      <c r="E33" s="16">
        <v>14809.87</v>
      </c>
      <c r="F33" s="15">
        <f t="shared" si="8"/>
        <v>134809.87</v>
      </c>
      <c r="G33" s="16">
        <v>90165.97</v>
      </c>
      <c r="H33" s="16">
        <v>90165.97</v>
      </c>
      <c r="I33" s="16">
        <f t="shared" si="6"/>
        <v>44643.899999999994</v>
      </c>
    </row>
    <row r="34" spans="2:9" ht="12.75">
      <c r="B34" s="13" t="s">
        <v>35</v>
      </c>
      <c r="C34" s="11"/>
      <c r="D34" s="15">
        <v>1880000</v>
      </c>
      <c r="E34" s="16">
        <v>-613917.27</v>
      </c>
      <c r="F34" s="15">
        <f t="shared" si="8"/>
        <v>1266082.73</v>
      </c>
      <c r="G34" s="16">
        <v>884482.61</v>
      </c>
      <c r="H34" s="16">
        <v>884482.61</v>
      </c>
      <c r="I34" s="16">
        <f t="shared" si="6"/>
        <v>381600.12</v>
      </c>
    </row>
    <row r="35" spans="2:9" ht="12.75">
      <c r="B35" s="13" t="s">
        <v>36</v>
      </c>
      <c r="C35" s="11"/>
      <c r="D35" s="15">
        <v>380000</v>
      </c>
      <c r="E35" s="16">
        <v>249618.9</v>
      </c>
      <c r="F35" s="15">
        <f t="shared" si="8"/>
        <v>629618.9</v>
      </c>
      <c r="G35" s="16">
        <v>528938.9</v>
      </c>
      <c r="H35" s="16">
        <v>386507.72</v>
      </c>
      <c r="I35" s="16">
        <f t="shared" si="6"/>
        <v>100680</v>
      </c>
    </row>
    <row r="36" spans="2:9" ht="12.75">
      <c r="B36" s="13" t="s">
        <v>37</v>
      </c>
      <c r="C36" s="11"/>
      <c r="D36" s="15">
        <v>920000</v>
      </c>
      <c r="E36" s="16">
        <v>8327.06</v>
      </c>
      <c r="F36" s="15">
        <f t="shared" si="8"/>
        <v>928327.06</v>
      </c>
      <c r="G36" s="16">
        <v>420685.6</v>
      </c>
      <c r="H36" s="16">
        <v>420685.6</v>
      </c>
      <c r="I36" s="16">
        <f t="shared" si="6"/>
        <v>507641.4600000001</v>
      </c>
    </row>
    <row r="37" spans="2:9" ht="12.75">
      <c r="B37" s="13" t="s">
        <v>38</v>
      </c>
      <c r="C37" s="11"/>
      <c r="D37" s="15">
        <v>1290000</v>
      </c>
      <c r="E37" s="16">
        <v>1100794.78</v>
      </c>
      <c r="F37" s="15">
        <f t="shared" si="8"/>
        <v>2390794.7800000003</v>
      </c>
      <c r="G37" s="16">
        <v>2373540.78</v>
      </c>
      <c r="H37" s="16">
        <v>2373540.78</v>
      </c>
      <c r="I37" s="16">
        <f t="shared" si="6"/>
        <v>17254.000000000466</v>
      </c>
    </row>
    <row r="38" spans="2:9" ht="12.75">
      <c r="B38" s="13" t="s">
        <v>39</v>
      </c>
      <c r="C38" s="11"/>
      <c r="D38" s="15">
        <v>707000</v>
      </c>
      <c r="E38" s="16">
        <v>2600877.09</v>
      </c>
      <c r="F38" s="15">
        <f t="shared" si="8"/>
        <v>3307877.09</v>
      </c>
      <c r="G38" s="16">
        <v>237503.18</v>
      </c>
      <c r="H38" s="16">
        <v>237503.18</v>
      </c>
      <c r="I38" s="16">
        <f t="shared" si="6"/>
        <v>3070373.9099999997</v>
      </c>
    </row>
    <row r="39" spans="2:9" ht="25.5" customHeight="1">
      <c r="B39" s="37" t="s">
        <v>40</v>
      </c>
      <c r="C39" s="38"/>
      <c r="D39" s="15">
        <f aca="true" t="shared" si="9" ref="D39:I39">SUM(D40:D48)</f>
        <v>1750000</v>
      </c>
      <c r="E39" s="15">
        <f t="shared" si="9"/>
        <v>-249171.87</v>
      </c>
      <c r="F39" s="15">
        <f>SUM(F40:F48)</f>
        <v>1500828.13</v>
      </c>
      <c r="G39" s="15">
        <f t="shared" si="9"/>
        <v>961905.14</v>
      </c>
      <c r="H39" s="15">
        <f t="shared" si="9"/>
        <v>961905.14</v>
      </c>
      <c r="I39" s="15">
        <f t="shared" si="9"/>
        <v>538922.99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340000</v>
      </c>
      <c r="H40" s="16">
        <v>340000</v>
      </c>
      <c r="I40" s="16">
        <f t="shared" si="6"/>
        <v>260000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1030000</v>
      </c>
      <c r="E43" s="16">
        <v>-249171.87</v>
      </c>
      <c r="F43" s="15">
        <f t="shared" si="10"/>
        <v>780828.13</v>
      </c>
      <c r="G43" s="16">
        <v>530260.84</v>
      </c>
      <c r="H43" s="16">
        <v>530260.84</v>
      </c>
      <c r="I43" s="16">
        <f t="shared" si="6"/>
        <v>250567.29000000004</v>
      </c>
    </row>
    <row r="44" spans="2:9" ht="12.75">
      <c r="B44" s="13" t="s">
        <v>45</v>
      </c>
      <c r="C44" s="11"/>
      <c r="D44" s="15">
        <v>120000</v>
      </c>
      <c r="E44" s="16">
        <v>0</v>
      </c>
      <c r="F44" s="15">
        <f t="shared" si="10"/>
        <v>120000</v>
      </c>
      <c r="G44" s="16">
        <v>91644.3</v>
      </c>
      <c r="H44" s="16">
        <v>91644.3</v>
      </c>
      <c r="I44" s="16">
        <f t="shared" si="6"/>
        <v>28355.699999999997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0</v>
      </c>
      <c r="F49" s="15">
        <f t="shared" si="11"/>
        <v>199999.99999999997</v>
      </c>
      <c r="G49" s="15">
        <f t="shared" si="11"/>
        <v>27030.02</v>
      </c>
      <c r="H49" s="15">
        <f t="shared" si="11"/>
        <v>27030.02</v>
      </c>
      <c r="I49" s="15">
        <f t="shared" si="11"/>
        <v>172969.97999999998</v>
      </c>
    </row>
    <row r="50" spans="2:9" ht="12.75">
      <c r="B50" s="13" t="s">
        <v>51</v>
      </c>
      <c r="C50" s="11"/>
      <c r="D50" s="15">
        <v>100000</v>
      </c>
      <c r="E50" s="16">
        <v>0</v>
      </c>
      <c r="F50" s="15">
        <f t="shared" si="10"/>
        <v>100000</v>
      </c>
      <c r="G50" s="16">
        <v>9837</v>
      </c>
      <c r="H50" s="16">
        <v>9837</v>
      </c>
      <c r="I50" s="16">
        <f t="shared" si="6"/>
        <v>90163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-17193.02</v>
      </c>
      <c r="F53" s="15">
        <f t="shared" si="10"/>
        <v>82806.98</v>
      </c>
      <c r="G53" s="16">
        <v>0</v>
      </c>
      <c r="H53" s="16">
        <v>0</v>
      </c>
      <c r="I53" s="16">
        <f t="shared" si="6"/>
        <v>82806.98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17193.02</v>
      </c>
      <c r="F58" s="15">
        <f t="shared" si="10"/>
        <v>17193.02</v>
      </c>
      <c r="G58" s="16">
        <v>17193.02</v>
      </c>
      <c r="H58" s="16">
        <v>17193.02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48291132.94</v>
      </c>
      <c r="E85" s="21">
        <f>E86+E104+E94+E114+E124+E134+E138+E147+E151</f>
        <v>-1270508.69</v>
      </c>
      <c r="F85" s="21">
        <f t="shared" si="12"/>
        <v>47020624.25</v>
      </c>
      <c r="G85" s="21">
        <f>G86+G104+G94+G114+G124+G134+G138+G147+G151</f>
        <v>33064933.26</v>
      </c>
      <c r="H85" s="21">
        <f>H86+H104+H94+H114+H124+H134+H138+H147+H151</f>
        <v>32775923.51</v>
      </c>
      <c r="I85" s="21">
        <f t="shared" si="12"/>
        <v>13955690.989999998</v>
      </c>
    </row>
    <row r="86" spans="2:9" ht="12.75">
      <c r="B86" s="3" t="s">
        <v>12</v>
      </c>
      <c r="C86" s="9"/>
      <c r="D86" s="15">
        <f>SUM(D87:D93)</f>
        <v>4570500</v>
      </c>
      <c r="E86" s="15">
        <f>SUM(E87:E93)</f>
        <v>-593492</v>
      </c>
      <c r="F86" s="15">
        <f>SUM(F87:F93)</f>
        <v>3977008</v>
      </c>
      <c r="G86" s="15">
        <f>SUM(G87:G93)</f>
        <v>2662421.37</v>
      </c>
      <c r="H86" s="15">
        <f>SUM(H87:H93)</f>
        <v>2662421.37</v>
      </c>
      <c r="I86" s="16">
        <f aca="true" t="shared" si="13" ref="I86:I149">F86-G86</f>
        <v>1314586.63</v>
      </c>
    </row>
    <row r="87" spans="2:9" ht="12.75">
      <c r="B87" s="13" t="s">
        <v>13</v>
      </c>
      <c r="C87" s="11"/>
      <c r="D87" s="15">
        <v>3978000</v>
      </c>
      <c r="E87" s="16">
        <v>-599404.86</v>
      </c>
      <c r="F87" s="15">
        <f aca="true" t="shared" si="14" ref="F87:F103">D87+E87</f>
        <v>3378595.14</v>
      </c>
      <c r="G87" s="16">
        <v>2630314.77</v>
      </c>
      <c r="H87" s="16">
        <v>2630314.77</v>
      </c>
      <c r="I87" s="16">
        <f t="shared" si="13"/>
        <v>748280.3700000001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592500</v>
      </c>
      <c r="E89" s="16">
        <v>5912.86</v>
      </c>
      <c r="F89" s="15">
        <f t="shared" si="14"/>
        <v>598412.86</v>
      </c>
      <c r="G89" s="16">
        <v>32106.6</v>
      </c>
      <c r="H89" s="16">
        <v>32106.6</v>
      </c>
      <c r="I89" s="16">
        <f t="shared" si="13"/>
        <v>566306.26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236520</v>
      </c>
      <c r="F94" s="15">
        <f>SUM(F95:F103)</f>
        <v>236520</v>
      </c>
      <c r="G94" s="15">
        <f>SUM(G95:G103)</f>
        <v>236520</v>
      </c>
      <c r="H94" s="15">
        <f>SUM(H95:H103)</f>
        <v>236520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88000</v>
      </c>
      <c r="F95" s="15">
        <f t="shared" si="14"/>
        <v>88000</v>
      </c>
      <c r="G95" s="16">
        <v>88000</v>
      </c>
      <c r="H95" s="16">
        <v>88000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141891.99</v>
      </c>
      <c r="F98" s="15">
        <f t="shared" si="14"/>
        <v>141891.99</v>
      </c>
      <c r="G98" s="16">
        <v>141891.99</v>
      </c>
      <c r="H98" s="16">
        <v>141891.99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6628.01</v>
      </c>
      <c r="F103" s="15">
        <f t="shared" si="14"/>
        <v>6628.01</v>
      </c>
      <c r="G103" s="16">
        <v>6628.01</v>
      </c>
      <c r="H103" s="16">
        <v>6628.01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7366758.95</v>
      </c>
      <c r="E104" s="15">
        <f>SUM(E105:E113)</f>
        <v>1629776.3</v>
      </c>
      <c r="F104" s="15">
        <f>SUM(F105:F113)</f>
        <v>8996535.25</v>
      </c>
      <c r="G104" s="15">
        <f>SUM(G105:G113)</f>
        <v>6721640.04</v>
      </c>
      <c r="H104" s="15">
        <f>SUM(H105:H113)</f>
        <v>6721640.04</v>
      </c>
      <c r="I104" s="16">
        <f t="shared" si="13"/>
        <v>2274895.21</v>
      </c>
    </row>
    <row r="105" spans="2:9" ht="12.75">
      <c r="B105" s="13" t="s">
        <v>31</v>
      </c>
      <c r="C105" s="11"/>
      <c r="D105" s="15">
        <v>4561758.95</v>
      </c>
      <c r="E105" s="16">
        <v>-733763.7</v>
      </c>
      <c r="F105" s="16">
        <f>D105+E105</f>
        <v>3827995.25</v>
      </c>
      <c r="G105" s="16">
        <v>3093229</v>
      </c>
      <c r="H105" s="16">
        <v>3093229</v>
      </c>
      <c r="I105" s="16">
        <f t="shared" si="13"/>
        <v>734766.25</v>
      </c>
    </row>
    <row r="106" spans="2:9" ht="12.75">
      <c r="B106" s="13" t="s">
        <v>32</v>
      </c>
      <c r="C106" s="11"/>
      <c r="D106" s="15">
        <v>2000000</v>
      </c>
      <c r="E106" s="16">
        <v>2062000</v>
      </c>
      <c r="F106" s="16">
        <f aca="true" t="shared" si="15" ref="F106:F113">D106+E106</f>
        <v>4062000</v>
      </c>
      <c r="G106" s="16">
        <v>2718000</v>
      </c>
      <c r="H106" s="16">
        <v>2718000</v>
      </c>
      <c r="I106" s="16">
        <f t="shared" si="13"/>
        <v>1344000</v>
      </c>
    </row>
    <row r="107" spans="2:9" ht="12.75">
      <c r="B107" s="13" t="s">
        <v>33</v>
      </c>
      <c r="C107" s="11"/>
      <c r="D107" s="15">
        <v>0</v>
      </c>
      <c r="E107" s="16">
        <v>200000</v>
      </c>
      <c r="F107" s="16">
        <f t="shared" si="15"/>
        <v>200000</v>
      </c>
      <c r="G107" s="16">
        <v>200000</v>
      </c>
      <c r="H107" s="16">
        <v>200000</v>
      </c>
      <c r="I107" s="16">
        <f t="shared" si="13"/>
        <v>0</v>
      </c>
    </row>
    <row r="108" spans="2:9" ht="12.75">
      <c r="B108" s="13" t="s">
        <v>34</v>
      </c>
      <c r="C108" s="11"/>
      <c r="D108" s="15">
        <v>5000</v>
      </c>
      <c r="E108" s="16">
        <v>7300</v>
      </c>
      <c r="F108" s="16">
        <f t="shared" si="15"/>
        <v>12300</v>
      </c>
      <c r="G108" s="16">
        <v>4227.04</v>
      </c>
      <c r="H108" s="16">
        <v>4227.04</v>
      </c>
      <c r="I108" s="16">
        <f t="shared" si="13"/>
        <v>8072.96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800000</v>
      </c>
      <c r="E113" s="16">
        <v>94240</v>
      </c>
      <c r="F113" s="16">
        <f t="shared" si="15"/>
        <v>894240</v>
      </c>
      <c r="G113" s="16">
        <v>706184</v>
      </c>
      <c r="H113" s="16">
        <v>706184</v>
      </c>
      <c r="I113" s="16">
        <f t="shared" si="13"/>
        <v>188056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32416084.84</v>
      </c>
      <c r="E134" s="15">
        <f>SUM(E135:E137)</f>
        <v>1394476.16</v>
      </c>
      <c r="F134" s="15">
        <f>SUM(F135:F137)</f>
        <v>33810561</v>
      </c>
      <c r="G134" s="15">
        <f>SUM(G135:G137)</f>
        <v>23444351.85</v>
      </c>
      <c r="H134" s="15">
        <f>SUM(H135:H137)</f>
        <v>23155342.1</v>
      </c>
      <c r="I134" s="16">
        <f t="shared" si="13"/>
        <v>10366209.149999999</v>
      </c>
    </row>
    <row r="135" spans="2:9" ht="12.75">
      <c r="B135" s="13" t="s">
        <v>61</v>
      </c>
      <c r="C135" s="11"/>
      <c r="D135" s="15">
        <v>32416084.84</v>
      </c>
      <c r="E135" s="16">
        <v>1394476.16</v>
      </c>
      <c r="F135" s="16">
        <f>D135+E135</f>
        <v>33810561</v>
      </c>
      <c r="G135" s="16">
        <v>23444351.85</v>
      </c>
      <c r="H135" s="16">
        <v>23155342.1</v>
      </c>
      <c r="I135" s="16">
        <f t="shared" si="13"/>
        <v>10366209.149999999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3937789.15</v>
      </c>
      <c r="E151" s="15">
        <f>SUM(E152:E158)</f>
        <v>-3937789.15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3937789.15</v>
      </c>
      <c r="E158" s="16">
        <v>-3937789.15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77803132.94</v>
      </c>
      <c r="E160" s="14">
        <f t="shared" si="21"/>
        <v>2657235.49</v>
      </c>
      <c r="F160" s="14">
        <f t="shared" si="21"/>
        <v>80460368.42999999</v>
      </c>
      <c r="G160" s="14">
        <f t="shared" si="21"/>
        <v>53427288.63</v>
      </c>
      <c r="H160" s="14">
        <f t="shared" si="21"/>
        <v>52987087.65</v>
      </c>
      <c r="I160" s="14">
        <f t="shared" si="21"/>
        <v>27033079.799999997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2016-12-20T19:53:14Z</cp:lastPrinted>
  <dcterms:created xsi:type="dcterms:W3CDTF">2016-10-11T20:25:15Z</dcterms:created>
  <dcterms:modified xsi:type="dcterms:W3CDTF">2023-10-24T16:13:52Z</dcterms:modified>
  <cp:category/>
  <cp:version/>
  <cp:contentType/>
  <cp:contentStatus/>
</cp:coreProperties>
</file>